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erocivil-my.sharepoint.com/personal/juan_dominguez_aerocivil_gov_co/Documents/Juan David Dominguez - GEAS 2025/CUMPLIMIENTO 2025/3. Marzo 2025/"/>
    </mc:Choice>
  </mc:AlternateContent>
  <xr:revisionPtr revIDLastSave="466" documentId="8_{45C7F451-20DB-4CE8-8F76-FF0582CDE150}" xr6:coauthVersionLast="47" xr6:coauthVersionMax="47" xr10:uidLastSave="{728DDB23-0C74-4EBF-B44E-232BFA775721}"/>
  <bookViews>
    <workbookView xWindow="-120" yWindow="-120" windowWidth="29040" windowHeight="15840" xr2:uid="{0EFB491E-123D-429E-BB29-2DACAC1DD1B4}"/>
  </bookViews>
  <sheets>
    <sheet name="01" sheetId="1" r:id="rId1"/>
    <sheet name="02" sheetId="2" r:id="rId2"/>
  </sheets>
  <definedNames>
    <definedName name="_xlnm._FilterDatabase" localSheetId="0" hidden="1">'01'!#REF!</definedName>
    <definedName name="_xlnm._FilterDatabase" localSheetId="1" hidden="1">'02'!#REF!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1" i="1" l="1"/>
  <c r="B330" i="2" l="1"/>
  <c r="B331" i="2" s="1"/>
  <c r="C329" i="2"/>
  <c r="C328" i="2"/>
  <c r="C327" i="2"/>
  <c r="C326" i="2"/>
  <c r="C325" i="2"/>
  <c r="C324" i="2"/>
  <c r="C323" i="2"/>
  <c r="C322" i="2"/>
  <c r="C321" i="2"/>
  <c r="C320" i="2"/>
  <c r="B175" i="2"/>
  <c r="B176" i="2" s="1"/>
  <c r="C174" i="2"/>
  <c r="C173" i="2"/>
  <c r="C172" i="2"/>
  <c r="C171" i="2"/>
  <c r="C170" i="2"/>
  <c r="C169" i="2"/>
  <c r="C168" i="2"/>
  <c r="C167" i="2"/>
  <c r="C166" i="2"/>
  <c r="C165" i="2"/>
  <c r="C330" i="2" l="1"/>
  <c r="C331" i="2"/>
  <c r="C175" i="2"/>
  <c r="C176" i="2" s="1"/>
  <c r="B203" i="2"/>
  <c r="B204" i="2" s="1"/>
  <c r="C202" i="2"/>
  <c r="C201" i="2"/>
  <c r="C200" i="2"/>
  <c r="C199" i="2"/>
  <c r="C198" i="2"/>
  <c r="C197" i="2"/>
  <c r="C196" i="2"/>
  <c r="C195" i="2"/>
  <c r="C194" i="2"/>
  <c r="C193" i="2"/>
  <c r="C203" i="2" l="1"/>
  <c r="C204" i="2" s="1"/>
  <c r="D37" i="1"/>
  <c r="D38" i="1"/>
  <c r="D39" i="1"/>
  <c r="D40" i="1"/>
  <c r="D41" i="1"/>
  <c r="D42" i="1"/>
  <c r="D43" i="1"/>
  <c r="D44" i="1"/>
  <c r="D45" i="1"/>
  <c r="D36" i="1"/>
  <c r="D22" i="1"/>
  <c r="D23" i="1"/>
  <c r="D24" i="1"/>
  <c r="D25" i="1"/>
  <c r="D26" i="1"/>
  <c r="D27" i="1"/>
  <c r="D28" i="1"/>
  <c r="D29" i="1"/>
  <c r="D30" i="1"/>
  <c r="D31" i="1"/>
  <c r="D21" i="1"/>
  <c r="D13" i="1"/>
  <c r="D8" i="1"/>
  <c r="D9" i="1"/>
  <c r="D10" i="1"/>
  <c r="D11" i="1"/>
  <c r="D12" i="1"/>
  <c r="D14" i="1"/>
  <c r="D15" i="1"/>
  <c r="D16" i="1"/>
  <c r="D7" i="1"/>
  <c r="D32" i="1" l="1"/>
  <c r="D17" i="1"/>
  <c r="C46" i="1" l="1"/>
  <c r="C76" i="1" l="1"/>
  <c r="C75" i="1"/>
  <c r="B34" i="2" l="1"/>
  <c r="B33" i="2"/>
  <c r="C32" i="2"/>
  <c r="C31" i="2"/>
  <c r="C30" i="2"/>
  <c r="C29" i="2"/>
  <c r="C28" i="2"/>
  <c r="C27" i="2"/>
  <c r="C26" i="2"/>
  <c r="C25" i="2"/>
  <c r="C24" i="2"/>
  <c r="C23" i="2"/>
  <c r="C22" i="2"/>
  <c r="B245" i="2"/>
  <c r="B246" i="2" s="1"/>
  <c r="C244" i="2"/>
  <c r="C243" i="2"/>
  <c r="C242" i="2"/>
  <c r="C241" i="2"/>
  <c r="C240" i="2"/>
  <c r="C239" i="2"/>
  <c r="C238" i="2"/>
  <c r="C237" i="2"/>
  <c r="C236" i="2"/>
  <c r="C235" i="2"/>
  <c r="B259" i="2"/>
  <c r="B260" i="2" s="1"/>
  <c r="C258" i="2"/>
  <c r="C257" i="2"/>
  <c r="C256" i="2"/>
  <c r="C255" i="2"/>
  <c r="C254" i="2"/>
  <c r="C253" i="2"/>
  <c r="C252" i="2"/>
  <c r="C251" i="2"/>
  <c r="C250" i="2"/>
  <c r="C249" i="2"/>
  <c r="C263" i="2"/>
  <c r="C264" i="2"/>
  <c r="C265" i="2"/>
  <c r="C266" i="2"/>
  <c r="C267" i="2"/>
  <c r="C268" i="2"/>
  <c r="C269" i="2"/>
  <c r="C270" i="2"/>
  <c r="C271" i="2"/>
  <c r="C272" i="2"/>
  <c r="B273" i="2"/>
  <c r="B274" i="2" s="1"/>
  <c r="B76" i="1"/>
  <c r="B75" i="1"/>
  <c r="D74" i="1"/>
  <c r="D73" i="1"/>
  <c r="D72" i="1"/>
  <c r="D71" i="1"/>
  <c r="D70" i="1"/>
  <c r="D69" i="1"/>
  <c r="D68" i="1"/>
  <c r="D67" i="1"/>
  <c r="D66" i="1"/>
  <c r="D65" i="1"/>
  <c r="B49" i="2"/>
  <c r="B48" i="2"/>
  <c r="C47" i="2"/>
  <c r="C46" i="2"/>
  <c r="C45" i="2"/>
  <c r="C44" i="2"/>
  <c r="C43" i="2"/>
  <c r="C42" i="2"/>
  <c r="C41" i="2"/>
  <c r="C40" i="2"/>
  <c r="C39" i="2"/>
  <c r="C38" i="2"/>
  <c r="C37" i="2"/>
  <c r="B64" i="2"/>
  <c r="B63" i="2"/>
  <c r="C62" i="2"/>
  <c r="C61" i="2"/>
  <c r="C60" i="2"/>
  <c r="C59" i="2"/>
  <c r="C58" i="2"/>
  <c r="C57" i="2"/>
  <c r="C56" i="2"/>
  <c r="C55" i="2"/>
  <c r="C54" i="2"/>
  <c r="C53" i="2"/>
  <c r="C52" i="2"/>
  <c r="D76" i="1" l="1"/>
  <c r="C34" i="2"/>
  <c r="C33" i="2"/>
  <c r="C245" i="2"/>
  <c r="C246" i="2" s="1"/>
  <c r="C259" i="2"/>
  <c r="C260" i="2" s="1"/>
  <c r="C273" i="2"/>
  <c r="C274" i="2" s="1"/>
  <c r="D75" i="1"/>
  <c r="C49" i="2"/>
  <c r="C48" i="2"/>
  <c r="C64" i="2"/>
  <c r="C63" i="2"/>
  <c r="B19" i="2" l="1"/>
  <c r="B18" i="2"/>
  <c r="C17" i="2"/>
  <c r="C16" i="2"/>
  <c r="C15" i="2"/>
  <c r="C14" i="2"/>
  <c r="C13" i="2"/>
  <c r="C12" i="2"/>
  <c r="C11" i="2"/>
  <c r="C10" i="2"/>
  <c r="C9" i="2"/>
  <c r="C8" i="2"/>
  <c r="C7" i="2"/>
  <c r="C18" i="2" l="1"/>
  <c r="C19" i="2"/>
  <c r="B103" i="1"/>
  <c r="B316" i="2" l="1"/>
  <c r="B317" i="2" s="1"/>
  <c r="C315" i="2"/>
  <c r="C314" i="2"/>
  <c r="C313" i="2"/>
  <c r="C312" i="2"/>
  <c r="C311" i="2"/>
  <c r="C310" i="2"/>
  <c r="C309" i="2"/>
  <c r="C308" i="2"/>
  <c r="C307" i="2"/>
  <c r="C306" i="2"/>
  <c r="B231" i="2"/>
  <c r="B232" i="2" s="1"/>
  <c r="C230" i="2"/>
  <c r="C229" i="2"/>
  <c r="C228" i="2"/>
  <c r="C227" i="2"/>
  <c r="C226" i="2"/>
  <c r="C225" i="2"/>
  <c r="C224" i="2"/>
  <c r="C223" i="2"/>
  <c r="C222" i="2"/>
  <c r="C221" i="2"/>
  <c r="B133" i="2"/>
  <c r="B134" i="2" s="1"/>
  <c r="C132" i="2"/>
  <c r="C131" i="2"/>
  <c r="C130" i="2"/>
  <c r="C129" i="2"/>
  <c r="C128" i="2"/>
  <c r="C127" i="2"/>
  <c r="C126" i="2"/>
  <c r="C125" i="2"/>
  <c r="C124" i="2"/>
  <c r="C123" i="2"/>
  <c r="B189" i="2"/>
  <c r="B190" i="2" s="1"/>
  <c r="C188" i="2"/>
  <c r="C187" i="2"/>
  <c r="C186" i="2"/>
  <c r="C185" i="2"/>
  <c r="C184" i="2"/>
  <c r="C183" i="2"/>
  <c r="C182" i="2"/>
  <c r="C181" i="2"/>
  <c r="C180" i="2"/>
  <c r="C179" i="2"/>
  <c r="C316" i="2" l="1"/>
  <c r="C317" i="2" s="1"/>
  <c r="C231" i="2"/>
  <c r="C232" i="2" s="1"/>
  <c r="C133" i="2"/>
  <c r="C134" i="2" s="1"/>
  <c r="C189" i="2"/>
  <c r="C190" i="2" s="1"/>
  <c r="B147" i="2"/>
  <c r="B148" i="2" s="1"/>
  <c r="C146" i="2"/>
  <c r="C145" i="2"/>
  <c r="C144" i="2"/>
  <c r="C143" i="2"/>
  <c r="C142" i="2"/>
  <c r="C141" i="2"/>
  <c r="C140" i="2"/>
  <c r="C139" i="2"/>
  <c r="C138" i="2"/>
  <c r="C137" i="2"/>
  <c r="C147" i="2" l="1"/>
  <c r="C148" i="2" s="1"/>
  <c r="B358" i="2" l="1"/>
  <c r="B359" i="2" s="1"/>
  <c r="C357" i="2"/>
  <c r="C356" i="2"/>
  <c r="C355" i="2"/>
  <c r="C354" i="2"/>
  <c r="C353" i="2"/>
  <c r="C352" i="2"/>
  <c r="C351" i="2"/>
  <c r="C350" i="2"/>
  <c r="C349" i="2"/>
  <c r="C348" i="2"/>
  <c r="B77" i="2"/>
  <c r="B78" i="2" s="1"/>
  <c r="C76" i="2"/>
  <c r="C75" i="2"/>
  <c r="C74" i="2"/>
  <c r="C73" i="2"/>
  <c r="C72" i="2"/>
  <c r="C71" i="2"/>
  <c r="C70" i="2"/>
  <c r="C69" i="2"/>
  <c r="C68" i="2"/>
  <c r="C67" i="2"/>
  <c r="B105" i="2"/>
  <c r="B106" i="2" s="1"/>
  <c r="C358" i="2" l="1"/>
  <c r="C359" i="2" s="1"/>
  <c r="C77" i="2"/>
  <c r="C78" i="2" s="1"/>
  <c r="B217" i="2"/>
  <c r="B218" i="2" s="1"/>
  <c r="C216" i="2"/>
  <c r="C215" i="2"/>
  <c r="C214" i="2"/>
  <c r="C213" i="2"/>
  <c r="C212" i="2"/>
  <c r="C211" i="2"/>
  <c r="C210" i="2"/>
  <c r="C209" i="2"/>
  <c r="C208" i="2"/>
  <c r="C207" i="2"/>
  <c r="B287" i="2"/>
  <c r="B288" i="2" s="1"/>
  <c r="C286" i="2"/>
  <c r="C285" i="2"/>
  <c r="C284" i="2"/>
  <c r="C283" i="2"/>
  <c r="C282" i="2"/>
  <c r="C281" i="2"/>
  <c r="C280" i="2"/>
  <c r="C279" i="2"/>
  <c r="C278" i="2"/>
  <c r="C277" i="2"/>
  <c r="C104" i="2"/>
  <c r="C103" i="2"/>
  <c r="C102" i="2"/>
  <c r="C101" i="2"/>
  <c r="C100" i="2"/>
  <c r="C99" i="2"/>
  <c r="C98" i="2"/>
  <c r="C97" i="2"/>
  <c r="C96" i="2"/>
  <c r="C95" i="2"/>
  <c r="C287" i="2" l="1"/>
  <c r="C288" i="2" s="1"/>
  <c r="C105" i="2"/>
  <c r="C106" i="2" s="1"/>
  <c r="C217" i="2"/>
  <c r="C218" i="2" s="1"/>
  <c r="B91" i="2" l="1"/>
  <c r="B92" i="2" s="1"/>
  <c r="C90" i="2"/>
  <c r="C89" i="2"/>
  <c r="C88" i="2"/>
  <c r="C87" i="2"/>
  <c r="C86" i="2"/>
  <c r="C85" i="2"/>
  <c r="C84" i="2"/>
  <c r="C83" i="2"/>
  <c r="C82" i="2"/>
  <c r="C81" i="2"/>
  <c r="B161" i="2"/>
  <c r="B162" i="2" s="1"/>
  <c r="C160" i="2"/>
  <c r="C159" i="2"/>
  <c r="C158" i="2"/>
  <c r="C157" i="2"/>
  <c r="C156" i="2"/>
  <c r="C155" i="2"/>
  <c r="C154" i="2"/>
  <c r="C153" i="2"/>
  <c r="C152" i="2"/>
  <c r="C151" i="2"/>
  <c r="B344" i="2"/>
  <c r="B345" i="2" s="1"/>
  <c r="C343" i="2"/>
  <c r="C342" i="2"/>
  <c r="C341" i="2"/>
  <c r="C340" i="2"/>
  <c r="C339" i="2"/>
  <c r="C338" i="2"/>
  <c r="C337" i="2"/>
  <c r="C336" i="2"/>
  <c r="C335" i="2"/>
  <c r="C334" i="2"/>
  <c r="C110" i="2"/>
  <c r="C111" i="2"/>
  <c r="C112" i="2"/>
  <c r="C113" i="2"/>
  <c r="C114" i="2"/>
  <c r="C115" i="2"/>
  <c r="C116" i="2"/>
  <c r="C117" i="2"/>
  <c r="C118" i="2"/>
  <c r="C109" i="2"/>
  <c r="C299" i="2"/>
  <c r="C293" i="2"/>
  <c r="C294" i="2"/>
  <c r="C295" i="2"/>
  <c r="C296" i="2"/>
  <c r="C297" i="2"/>
  <c r="C298" i="2"/>
  <c r="C300" i="2"/>
  <c r="C301" i="2"/>
  <c r="C292" i="2"/>
  <c r="C291" i="2"/>
  <c r="C302" i="2" l="1"/>
  <c r="C161" i="2"/>
  <c r="C162" i="2" s="1"/>
  <c r="C91" i="2"/>
  <c r="C92" i="2" s="1"/>
  <c r="C119" i="2"/>
  <c r="C344" i="2"/>
  <c r="C345" i="2" s="1"/>
  <c r="B119" i="2"/>
  <c r="B120" i="2" s="1"/>
  <c r="B303" i="2"/>
  <c r="B302" i="2"/>
  <c r="C120" i="2" l="1"/>
  <c r="C303" i="2"/>
  <c r="D101" i="1"/>
  <c r="C47" i="1" l="1"/>
  <c r="B32" i="1" l="1"/>
  <c r="B33" i="1"/>
  <c r="C32" i="1"/>
  <c r="B62" i="1" l="1"/>
  <c r="B104" i="1" l="1"/>
  <c r="D102" i="1"/>
  <c r="D100" i="1"/>
  <c r="D99" i="1"/>
  <c r="D98" i="1"/>
  <c r="D97" i="1"/>
  <c r="D96" i="1"/>
  <c r="D95" i="1"/>
  <c r="D94" i="1"/>
  <c r="D93" i="1"/>
  <c r="D103" i="1" l="1"/>
  <c r="D104" i="1"/>
  <c r="D18" i="1" l="1"/>
  <c r="B61" i="1"/>
  <c r="D86" i="1"/>
  <c r="D85" i="1"/>
  <c r="D79" i="1" l="1"/>
  <c r="D46" i="1" l="1"/>
  <c r="D47" i="1" s="1"/>
  <c r="D88" i="1"/>
  <c r="D87" i="1"/>
  <c r="D84" i="1"/>
  <c r="D83" i="1"/>
  <c r="D82" i="1"/>
  <c r="D81" i="1"/>
  <c r="D80" i="1"/>
  <c r="D90" i="1" l="1"/>
  <c r="D60" i="1"/>
  <c r="D59" i="1"/>
  <c r="D58" i="1"/>
  <c r="D57" i="1"/>
  <c r="D56" i="1"/>
  <c r="D55" i="1"/>
  <c r="D54" i="1"/>
  <c r="D53" i="1"/>
  <c r="D52" i="1"/>
  <c r="D51" i="1"/>
  <c r="D50" i="1"/>
  <c r="D62" i="1" l="1"/>
  <c r="D61" i="1"/>
  <c r="B46" i="1" l="1"/>
  <c r="B90" i="1" l="1"/>
  <c r="D89" i="1"/>
  <c r="B89" i="1"/>
  <c r="C18" i="1"/>
  <c r="B18" i="1"/>
  <c r="C17" i="1"/>
  <c r="B17" i="1"/>
  <c r="B47" i="1"/>
  <c r="D33" i="1"/>
  <c r="C33" i="1"/>
</calcChain>
</file>

<file path=xl/sharedStrings.xml><?xml version="1.0" encoding="utf-8"?>
<sst xmlns="http://schemas.openxmlformats.org/spreadsheetml/2006/main" count="468" uniqueCount="49">
  <si>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</si>
  <si>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t>INTERNACIONAL</t>
  </si>
  <si>
    <t>SECUNDARIA</t>
  </si>
  <si>
    <t>TRONCAL</t>
  </si>
  <si>
    <t>CUMPLIMIENTO DE SERVICIO</t>
  </si>
  <si>
    <t>ADELANTADO</t>
  </si>
  <si>
    <t>EXTERNO</t>
  </si>
  <si>
    <t>AEROREPUBLICA</t>
  </si>
  <si>
    <t>NO ESPECIFICO</t>
  </si>
  <si>
    <t>AVIANCA</t>
  </si>
  <si>
    <t>CANCELADO</t>
  </si>
  <si>
    <t>INTERNO</t>
  </si>
  <si>
    <t>EASYFLY</t>
  </si>
  <si>
    <t>CUMPLIDO</t>
  </si>
  <si>
    <t>REGIONAL EXPRESS</t>
  </si>
  <si>
    <t>DEMORADO</t>
  </si>
  <si>
    <t>CUMPLIMIENTO DE ITINERARIO</t>
  </si>
  <si>
    <t>SATENA</t>
  </si>
  <si>
    <t>TOTAL</t>
  </si>
  <si>
    <t>AIRES</t>
  </si>
  <si>
    <t>AVIANCA (AEROGAL, AVIATECA, LACSA, TACA)</t>
  </si>
  <si>
    <t>UNITED AIRLINES</t>
  </si>
  <si>
    <t>DELTA AIRLINES</t>
  </si>
  <si>
    <t>AIR FRANCE</t>
  </si>
  <si>
    <t>KLM</t>
  </si>
  <si>
    <t>AMERICAN AIRLINES</t>
  </si>
  <si>
    <t>LASER AIRLINES</t>
  </si>
  <si>
    <t>IBERIA</t>
  </si>
  <si>
    <t>COPA AIRLINES</t>
  </si>
  <si>
    <t>AEROMEXICO</t>
  </si>
  <si>
    <t>VOLARIS MEXICO</t>
  </si>
  <si>
    <t>LUFTHANSA</t>
  </si>
  <si>
    <t>AVIOR AIRLINES</t>
  </si>
  <si>
    <t>JETBLUE</t>
  </si>
  <si>
    <t>EMIRATES</t>
  </si>
  <si>
    <t>AEROLINEAS ARGENTINAS</t>
  </si>
  <si>
    <t>AIR CANADA</t>
  </si>
  <si>
    <t>ARAJET</t>
  </si>
  <si>
    <t>JETSMART</t>
  </si>
  <si>
    <t>JETSMART PERÚ</t>
  </si>
  <si>
    <t>JETSMART CHILE</t>
  </si>
  <si>
    <t>AIR EUROPA</t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</si>
  <si>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</si>
  <si>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GOL</t>
  </si>
  <si>
    <t>LATAM (LAN, LAN ECUADOR, LAN PERÚ)</t>
  </si>
  <si>
    <t>EDELWEISS</t>
  </si>
  <si>
    <t>TURPIAL</t>
  </si>
  <si>
    <t>CUMPLIMIENTO AEROCOMERCIAL POR CAUSAS
MARZO 2025</t>
  </si>
  <si>
    <r>
      <t xml:space="preserve">*Causas Externas: </t>
    </r>
    <r>
      <rPr>
        <sz val="11"/>
        <color theme="1"/>
        <rFont val="Calibri"/>
        <family val="2"/>
        <scheme val="minor"/>
      </rPr>
      <t xml:space="preserve">Se refiere a los motivos No imputables a la aerolínea que afectan la calidad del servicio hacia el pasajero.
</t>
    </r>
    <r>
      <rPr>
        <sz val="9"/>
        <color theme="1"/>
        <rFont val="Calibri"/>
        <family val="2"/>
        <scheme val="minor"/>
      </rPr>
      <t>* Las aerolineas AIR EUROPA, AEROLINEAS ARGENTINAS, GOL, SPIRIT y TURKISH AIRLINES NO presentaron reporte del mes de diciembre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</si>
</sst>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/>
      <right style="medium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medium">
        <color indexed="64"/>
      </top>
      <bottom style="thin">
        <color theme="4" tint="0.39997558519241921"/>
      </bottom>
      <diagonal/>
    </border>
    <border>
      <left style="thin">
        <color theme="4" tint="0.39997558519241921"/>
      </left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thin">
        <color theme="4" tint="0.3999755851924192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0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4" borderId="4" xfId="0" applyFont="1" applyFill="1" applyBorder="1" applyAlignment="1">
      <alignment horizontal="left" indent="1"/>
    </xf>
    <xf numFmtId="0" fontId="2" fillId="4" borderId="0" xfId="0" applyFont="1" applyFill="1"/>
    <xf numFmtId="0" fontId="2" fillId="4" borderId="5" xfId="0" applyFont="1" applyFill="1" applyBorder="1"/>
    <xf numFmtId="0" fontId="0" fillId="0" borderId="4" xfId="0" applyBorder="1" applyAlignment="1">
      <alignment horizontal="left" indent="2"/>
    </xf>
    <xf numFmtId="0" fontId="0" fillId="0" borderId="5" xfId="0" applyBorder="1"/>
    <xf numFmtId="0" fontId="0" fillId="0" borderId="6" xfId="0" applyBorder="1" applyAlignment="1">
      <alignment horizontal="left" indent="2"/>
    </xf>
    <xf numFmtId="0" fontId="0" fillId="0" borderId="7" xfId="0" applyBorder="1"/>
    <xf numFmtId="0" fontId="0" fillId="0" borderId="8" xfId="0" applyBorder="1"/>
    <xf numFmtId="164" fontId="0" fillId="0" borderId="9" xfId="1" applyNumberFormat="1" applyFont="1" applyBorder="1" applyAlignment="1">
      <alignment horizontal="left"/>
    </xf>
    <xf numFmtId="10" fontId="0" fillId="0" borderId="10" xfId="1" applyNumberFormat="1" applyFont="1" applyBorder="1"/>
    <xf numFmtId="10" fontId="0" fillId="5" borderId="11" xfId="1" applyNumberFormat="1" applyFont="1" applyFill="1" applyBorder="1"/>
    <xf numFmtId="164" fontId="0" fillId="0" borderId="6" xfId="1" applyNumberFormat="1" applyFont="1" applyBorder="1" applyAlignment="1">
      <alignment horizontal="left"/>
    </xf>
    <xf numFmtId="10" fontId="0" fillId="0" borderId="7" xfId="1" applyNumberFormat="1" applyFont="1" applyBorder="1"/>
    <xf numFmtId="10" fontId="0" fillId="5" borderId="8" xfId="1" applyNumberFormat="1" applyFont="1" applyFill="1" applyBorder="1"/>
    <xf numFmtId="0" fontId="2" fillId="0" borderId="13" xfId="0" applyFont="1" applyBorder="1"/>
    <xf numFmtId="0" fontId="2" fillId="0" borderId="14" xfId="0" applyFont="1" applyBorder="1"/>
    <xf numFmtId="0" fontId="2" fillId="0" borderId="0" xfId="0" applyFont="1"/>
    <xf numFmtId="10" fontId="0" fillId="0" borderId="0" xfId="0" applyNumberFormat="1"/>
    <xf numFmtId="10" fontId="0" fillId="0" borderId="0" xfId="1" applyNumberFormat="1" applyFont="1"/>
    <xf numFmtId="0" fontId="2" fillId="0" borderId="5" xfId="0" applyFont="1" applyBorder="1"/>
    <xf numFmtId="0" fontId="2" fillId="0" borderId="8" xfId="0" applyFont="1" applyBorder="1"/>
    <xf numFmtId="10" fontId="0" fillId="0" borderId="0" xfId="1" applyNumberFormat="1" applyFont="1" applyFill="1" applyBorder="1"/>
    <xf numFmtId="164" fontId="0" fillId="0" borderId="0" xfId="1" applyNumberFormat="1" applyFont="1" applyBorder="1" applyAlignment="1">
      <alignment horizontal="left"/>
    </xf>
    <xf numFmtId="164" fontId="0" fillId="0" borderId="4" xfId="1" applyNumberFormat="1" applyFont="1" applyBorder="1" applyAlignment="1">
      <alignment horizontal="left"/>
    </xf>
    <xf numFmtId="10" fontId="0" fillId="0" borderId="0" xfId="1" applyNumberFormat="1" applyFont="1" applyBorder="1"/>
    <xf numFmtId="0" fontId="2" fillId="3" borderId="3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10" fontId="0" fillId="0" borderId="7" xfId="1" applyNumberFormat="1" applyFont="1" applyFill="1" applyBorder="1"/>
    <xf numFmtId="10" fontId="0" fillId="0" borderId="10" xfId="1" applyNumberFormat="1" applyFont="1" applyFill="1" applyBorder="1"/>
    <xf numFmtId="164" fontId="0" fillId="0" borderId="4" xfId="1" applyNumberFormat="1" applyFont="1" applyFill="1" applyBorder="1" applyAlignment="1">
      <alignment horizontal="left"/>
    </xf>
    <xf numFmtId="10" fontId="0" fillId="0" borderId="0" xfId="0" applyNumberFormat="1" applyAlignment="1">
      <alignment horizontal="right"/>
    </xf>
    <xf numFmtId="10" fontId="1" fillId="0" borderId="0" xfId="1" applyNumberFormat="1" applyFont="1" applyFill="1" applyBorder="1" applyAlignment="1">
      <alignment horizontal="right"/>
    </xf>
    <xf numFmtId="10" fontId="1" fillId="0" borderId="0" xfId="1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4" fillId="0" borderId="11" xfId="0" applyFont="1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left"/>
    </xf>
    <xf numFmtId="0" fontId="6" fillId="0" borderId="7" xfId="0" applyFont="1" applyBorder="1" applyAlignment="1">
      <alignment horizontal="left"/>
    </xf>
    <xf numFmtId="10" fontId="0" fillId="0" borderId="4" xfId="1" applyNumberFormat="1" applyFont="1" applyBorder="1"/>
    <xf numFmtId="10" fontId="0" fillId="5" borderId="5" xfId="1" applyNumberFormat="1" applyFont="1" applyFill="1" applyBorder="1"/>
    <xf numFmtId="3" fontId="0" fillId="0" borderId="0" xfId="0" applyNumberFormat="1"/>
    <xf numFmtId="3" fontId="0" fillId="0" borderId="0" xfId="0" applyNumberFormat="1" applyAlignment="1">
      <alignment horizontal="center"/>
    </xf>
    <xf numFmtId="3" fontId="0" fillId="0" borderId="0" xfId="0" applyNumberFormat="1" applyAlignment="1">
      <alignment horizontal="right"/>
    </xf>
    <xf numFmtId="0" fontId="0" fillId="0" borderId="0" xfId="0" applyBorder="1"/>
    <xf numFmtId="0" fontId="5" fillId="0" borderId="0" xfId="0" applyFont="1" applyBorder="1" applyAlignment="1">
      <alignment horizontal="left" vertical="center" wrapText="1" readingOrder="1"/>
    </xf>
    <xf numFmtId="0" fontId="0" fillId="0" borderId="0" xfId="0" applyFont="1"/>
    <xf numFmtId="0" fontId="5" fillId="0" borderId="2" xfId="0" applyFont="1" applyBorder="1" applyAlignment="1">
      <alignment horizontal="left" vertical="center" wrapText="1" readingOrder="1"/>
    </xf>
    <xf numFmtId="0" fontId="0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left" wrapText="1"/>
    </xf>
    <xf numFmtId="0" fontId="2" fillId="0" borderId="15" xfId="0" applyFont="1" applyBorder="1"/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10" fontId="0" fillId="0" borderId="0" xfId="0" applyNumberFormat="1" applyBorder="1" applyAlignment="1">
      <alignment horizontal="right"/>
    </xf>
    <xf numFmtId="0" fontId="2" fillId="0" borderId="0" xfId="0" applyFont="1" applyBorder="1" applyAlignment="1">
      <alignment vertical="center"/>
    </xf>
    <xf numFmtId="10" fontId="0" fillId="0" borderId="0" xfId="0" applyNumberFormat="1" applyBorder="1"/>
    <xf numFmtId="0" fontId="2" fillId="0" borderId="0" xfId="0" applyFont="1" applyBorder="1" applyAlignment="1">
      <alignment horizontal="left" vertical="center"/>
    </xf>
    <xf numFmtId="10" fontId="0" fillId="0" borderId="8" xfId="1" applyNumberFormat="1" applyFont="1" applyFill="1" applyBorder="1"/>
    <xf numFmtId="0" fontId="2" fillId="4" borderId="14" xfId="0" applyFont="1" applyFill="1" applyBorder="1"/>
    <xf numFmtId="0" fontId="2" fillId="0" borderId="19" xfId="0" applyFont="1" applyBorder="1"/>
    <xf numFmtId="0" fontId="2" fillId="4" borderId="19" xfId="0" applyFont="1" applyFill="1" applyBorder="1"/>
    <xf numFmtId="0" fontId="2" fillId="0" borderId="0" xfId="0" applyFont="1" applyFill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  <xf numFmtId="0" fontId="5" fillId="0" borderId="5" xfId="0" applyFont="1" applyBorder="1" applyAlignment="1">
      <alignment horizontal="left" vertical="center" wrapText="1" readingOrder="1"/>
    </xf>
    <xf numFmtId="0" fontId="5" fillId="0" borderId="7" xfId="0" applyFont="1" applyBorder="1" applyAlignment="1">
      <alignment horizontal="left" vertical="center" wrapText="1" readingOrder="1"/>
    </xf>
    <xf numFmtId="0" fontId="5" fillId="0" borderId="8" xfId="0" applyFont="1" applyBorder="1" applyAlignment="1">
      <alignment horizontal="left" vertical="center" wrapText="1" readingOrder="1"/>
    </xf>
    <xf numFmtId="0" fontId="2" fillId="0" borderId="0" xfId="0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89BF1-582D-491E-A0B2-E3813BE0E777}">
  <dimension ref="A1:P107"/>
  <sheetViews>
    <sheetView tabSelected="1" zoomScaleNormal="100" workbookViewId="0">
      <selection sqref="A1:E1"/>
    </sheetView>
  </sheetViews>
  <sheetFormatPr baseColWidth="10" defaultRowHeight="15" x14ac:dyDescent="0.25"/>
  <cols>
    <col min="1" max="1" width="32.42578125" customWidth="1"/>
    <col min="2" max="3" width="15.5703125" bestFit="1" customWidth="1"/>
    <col min="4" max="4" width="14" customWidth="1"/>
    <col min="5" max="5" width="12.5703125" bestFit="1" customWidth="1"/>
    <col min="7" max="7" width="15.42578125" style="20" customWidth="1"/>
    <col min="8" max="8" width="11.5703125" style="34"/>
    <col min="9" max="9" width="15.42578125" style="20" bestFit="1" customWidth="1"/>
    <col min="10" max="10" width="28.5703125" style="20" bestFit="1" customWidth="1"/>
    <col min="11" max="16" width="11.42578125" style="20"/>
  </cols>
  <sheetData>
    <row r="1" spans="1:16" ht="41.25" customHeight="1" thickBot="1" x14ac:dyDescent="0.3">
      <c r="A1" s="71" t="s">
        <v>47</v>
      </c>
      <c r="B1" s="72"/>
      <c r="C1" s="72"/>
      <c r="D1" s="72"/>
      <c r="E1" s="72"/>
      <c r="F1" s="40"/>
    </row>
    <row r="2" spans="1:16" x14ac:dyDescent="0.25">
      <c r="A2" s="1"/>
      <c r="B2" s="2"/>
      <c r="C2" s="2"/>
      <c r="D2" s="2"/>
      <c r="E2" s="39"/>
    </row>
    <row r="3" spans="1:16" ht="28.5" customHeight="1" x14ac:dyDescent="0.25">
      <c r="A3" s="73" t="s">
        <v>0</v>
      </c>
      <c r="B3" s="73"/>
      <c r="C3" s="73"/>
      <c r="D3" s="73"/>
      <c r="E3" s="74"/>
    </row>
    <row r="4" spans="1:16" ht="30.75" customHeight="1" thickBot="1" x14ac:dyDescent="0.3">
      <c r="A4" s="75" t="s">
        <v>42</v>
      </c>
      <c r="B4" s="75"/>
      <c r="C4" s="75"/>
      <c r="D4" s="75"/>
      <c r="E4" s="76"/>
      <c r="F4" s="40"/>
    </row>
    <row r="5" spans="1:16" ht="24" customHeight="1" thickBot="1" x14ac:dyDescent="0.3">
      <c r="A5" s="53"/>
      <c r="B5" s="53"/>
      <c r="C5" s="53"/>
      <c r="D5" s="53"/>
      <c r="E5" s="53"/>
      <c r="F5" s="48"/>
    </row>
    <row r="6" spans="1:16" x14ac:dyDescent="0.25">
      <c r="A6" s="67" t="s">
        <v>7</v>
      </c>
      <c r="B6" s="55" t="s">
        <v>1</v>
      </c>
      <c r="C6" s="55" t="s">
        <v>3</v>
      </c>
      <c r="D6" s="56" t="s">
        <v>18</v>
      </c>
      <c r="F6" s="20"/>
      <c r="G6" s="34"/>
      <c r="H6" s="20"/>
      <c r="P6"/>
    </row>
    <row r="7" spans="1:16" x14ac:dyDescent="0.25">
      <c r="A7" s="68"/>
      <c r="B7" s="17">
        <v>299</v>
      </c>
      <c r="C7" s="17">
        <v>1182</v>
      </c>
      <c r="D7" s="54">
        <f>+C7+B7</f>
        <v>1481</v>
      </c>
      <c r="F7" s="20"/>
      <c r="G7" s="34"/>
      <c r="H7" s="20"/>
      <c r="P7"/>
    </row>
    <row r="8" spans="1:16" x14ac:dyDescent="0.25">
      <c r="A8" s="3" t="s">
        <v>5</v>
      </c>
      <c r="B8" s="4">
        <v>0</v>
      </c>
      <c r="C8" s="4">
        <v>0</v>
      </c>
      <c r="D8" s="4">
        <f t="shared" ref="D8:D16" si="0">+C8+B8</f>
        <v>0</v>
      </c>
      <c r="F8" s="52"/>
      <c r="G8" s="34"/>
      <c r="H8" s="20"/>
      <c r="P8"/>
    </row>
    <row r="9" spans="1:16" x14ac:dyDescent="0.25">
      <c r="A9" s="6" t="s">
        <v>6</v>
      </c>
      <c r="B9">
        <v>0</v>
      </c>
      <c r="C9">
        <v>0</v>
      </c>
      <c r="D9" s="54">
        <f t="shared" si="0"/>
        <v>0</v>
      </c>
      <c r="F9" s="52"/>
      <c r="G9" s="34"/>
      <c r="H9" s="20"/>
      <c r="P9"/>
    </row>
    <row r="10" spans="1:16" x14ac:dyDescent="0.25">
      <c r="A10" s="6" t="s">
        <v>11</v>
      </c>
      <c r="B10">
        <v>0</v>
      </c>
      <c r="C10">
        <v>0</v>
      </c>
      <c r="D10" s="54">
        <f t="shared" si="0"/>
        <v>0</v>
      </c>
      <c r="F10" s="52"/>
      <c r="G10" s="34"/>
      <c r="H10" s="20"/>
      <c r="P10"/>
    </row>
    <row r="11" spans="1:16" x14ac:dyDescent="0.25">
      <c r="A11" s="3" t="s">
        <v>10</v>
      </c>
      <c r="B11" s="4">
        <v>4</v>
      </c>
      <c r="C11" s="4">
        <v>4</v>
      </c>
      <c r="D11" s="4">
        <f t="shared" si="0"/>
        <v>8</v>
      </c>
      <c r="F11" s="59"/>
      <c r="G11" s="34"/>
      <c r="H11" s="20"/>
      <c r="P11"/>
    </row>
    <row r="12" spans="1:16" x14ac:dyDescent="0.25">
      <c r="A12" s="6" t="s">
        <v>11</v>
      </c>
      <c r="B12">
        <v>4</v>
      </c>
      <c r="C12">
        <v>4</v>
      </c>
      <c r="D12" s="54">
        <f t="shared" si="0"/>
        <v>8</v>
      </c>
      <c r="F12" s="59"/>
      <c r="G12" s="34"/>
      <c r="H12" s="20"/>
      <c r="P12"/>
    </row>
    <row r="13" spans="1:16" ht="15" customHeight="1" x14ac:dyDescent="0.25">
      <c r="A13" s="3" t="s">
        <v>13</v>
      </c>
      <c r="B13" s="4">
        <v>218</v>
      </c>
      <c r="C13" s="4">
        <v>737</v>
      </c>
      <c r="D13" s="4">
        <f>+C13+B13</f>
        <v>955</v>
      </c>
      <c r="F13" s="59"/>
      <c r="G13" s="34"/>
      <c r="H13" s="20"/>
      <c r="P13"/>
    </row>
    <row r="14" spans="1:16" ht="15" customHeight="1" x14ac:dyDescent="0.25">
      <c r="A14" s="3" t="s">
        <v>15</v>
      </c>
      <c r="B14" s="4">
        <v>77</v>
      </c>
      <c r="C14" s="4">
        <v>441</v>
      </c>
      <c r="D14" s="4">
        <f t="shared" si="0"/>
        <v>518</v>
      </c>
      <c r="F14" s="60"/>
      <c r="G14" s="34"/>
      <c r="H14" s="20"/>
      <c r="P14"/>
    </row>
    <row r="15" spans="1:16" x14ac:dyDescent="0.25">
      <c r="A15" s="6" t="s">
        <v>6</v>
      </c>
      <c r="B15">
        <v>60</v>
      </c>
      <c r="C15">
        <v>385</v>
      </c>
      <c r="D15" s="54">
        <f t="shared" si="0"/>
        <v>445</v>
      </c>
      <c r="F15" s="61"/>
      <c r="G15" s="34"/>
      <c r="H15" s="20"/>
      <c r="P15"/>
    </row>
    <row r="16" spans="1:16" ht="15.75" thickBot="1" x14ac:dyDescent="0.3">
      <c r="A16" s="8" t="s">
        <v>11</v>
      </c>
      <c r="B16" s="9">
        <v>17</v>
      </c>
      <c r="C16" s="9">
        <v>56</v>
      </c>
      <c r="D16" s="54">
        <f t="shared" si="0"/>
        <v>73</v>
      </c>
      <c r="F16" s="66"/>
      <c r="G16" s="34"/>
      <c r="H16" s="20"/>
      <c r="P16"/>
    </row>
    <row r="17" spans="1:16" x14ac:dyDescent="0.25">
      <c r="A17" s="11" t="s">
        <v>16</v>
      </c>
      <c r="B17" s="12">
        <f>+B13/B7</f>
        <v>0.72909698996655514</v>
      </c>
      <c r="C17" s="12">
        <f>+C13/C7</f>
        <v>0.62351945854483926</v>
      </c>
      <c r="D17" s="13">
        <f>+D13/D7</f>
        <v>0.64483457123565158</v>
      </c>
      <c r="F17" s="60"/>
      <c r="G17" s="34"/>
      <c r="H17" s="20"/>
      <c r="P17"/>
    </row>
    <row r="18" spans="1:16" ht="15.75" thickBot="1" x14ac:dyDescent="0.3">
      <c r="A18" s="14" t="s">
        <v>4</v>
      </c>
      <c r="B18" s="15">
        <f>+B13/(B7-B9-B15)</f>
        <v>0.91213389121338917</v>
      </c>
      <c r="C18" s="15">
        <f>+C13/(C7-C9-C15)</f>
        <v>0.92471769134253445</v>
      </c>
      <c r="D18" s="16">
        <f>+D13/(D7-D9-D15)</f>
        <v>0.9218146718146718</v>
      </c>
      <c r="F18" s="60"/>
      <c r="G18" s="34"/>
      <c r="H18" s="20"/>
      <c r="P18"/>
    </row>
    <row r="19" spans="1:16" ht="15.75" thickBot="1" x14ac:dyDescent="0.3">
      <c r="A19" s="42"/>
      <c r="B19" s="38"/>
      <c r="C19" s="42"/>
      <c r="D19" s="38"/>
      <c r="E19" s="38"/>
      <c r="F19" s="60"/>
      <c r="G19" s="34"/>
    </row>
    <row r="20" spans="1:16" x14ac:dyDescent="0.25">
      <c r="A20" s="77" t="s">
        <v>19</v>
      </c>
      <c r="B20" s="55" t="s">
        <v>1</v>
      </c>
      <c r="C20" s="28" t="s">
        <v>3</v>
      </c>
      <c r="D20" s="56" t="s">
        <v>18</v>
      </c>
      <c r="G20" s="34"/>
      <c r="H20" s="20"/>
      <c r="P20"/>
    </row>
    <row r="21" spans="1:16" x14ac:dyDescent="0.25">
      <c r="A21" s="78"/>
      <c r="B21" s="17">
        <v>161</v>
      </c>
      <c r="C21" s="17">
        <v>5765</v>
      </c>
      <c r="D21" s="22">
        <f>+B21+C21</f>
        <v>5926</v>
      </c>
      <c r="G21" s="34"/>
      <c r="H21" s="20"/>
      <c r="P21"/>
    </row>
    <row r="22" spans="1:16" ht="15" customHeight="1" x14ac:dyDescent="0.25">
      <c r="A22" s="3" t="s">
        <v>5</v>
      </c>
      <c r="B22" s="4">
        <v>1</v>
      </c>
      <c r="C22" s="4">
        <v>102</v>
      </c>
      <c r="D22" s="5">
        <f t="shared" ref="D22:D31" si="1">+B22+C22</f>
        <v>103</v>
      </c>
      <c r="G22" s="34"/>
      <c r="H22" s="20"/>
      <c r="P22"/>
    </row>
    <row r="23" spans="1:16" ht="15" customHeight="1" x14ac:dyDescent="0.25">
      <c r="A23" s="6" t="s">
        <v>6</v>
      </c>
      <c r="B23">
        <v>0</v>
      </c>
      <c r="C23">
        <v>0</v>
      </c>
      <c r="D23" s="22">
        <f t="shared" si="1"/>
        <v>0</v>
      </c>
      <c r="F23" s="60"/>
      <c r="G23" s="34"/>
      <c r="H23" s="20"/>
      <c r="P23"/>
    </row>
    <row r="24" spans="1:16" x14ac:dyDescent="0.25">
      <c r="A24" s="6" t="s">
        <v>8</v>
      </c>
      <c r="B24">
        <v>0</v>
      </c>
      <c r="C24">
        <v>0</v>
      </c>
      <c r="D24" s="18">
        <f t="shared" si="1"/>
        <v>0</v>
      </c>
      <c r="F24" s="20"/>
      <c r="G24" s="34"/>
      <c r="H24" s="20"/>
      <c r="P24"/>
    </row>
    <row r="25" spans="1:16" x14ac:dyDescent="0.25">
      <c r="A25" s="3" t="s">
        <v>10</v>
      </c>
      <c r="B25" s="4">
        <v>8</v>
      </c>
      <c r="C25" s="4">
        <v>27</v>
      </c>
      <c r="D25" s="63">
        <f t="shared" si="1"/>
        <v>35</v>
      </c>
      <c r="F25" s="20"/>
      <c r="G25" s="34"/>
      <c r="H25" s="20"/>
      <c r="P25"/>
    </row>
    <row r="26" spans="1:16" x14ac:dyDescent="0.25">
      <c r="A26" s="6" t="s">
        <v>6</v>
      </c>
      <c r="B26">
        <v>1</v>
      </c>
      <c r="C26">
        <v>12</v>
      </c>
      <c r="D26" s="22">
        <f t="shared" si="1"/>
        <v>13</v>
      </c>
      <c r="F26" s="20"/>
      <c r="G26" s="34"/>
      <c r="H26" s="20"/>
      <c r="P26"/>
    </row>
    <row r="27" spans="1:16" x14ac:dyDescent="0.25">
      <c r="A27" s="6" t="s">
        <v>11</v>
      </c>
      <c r="B27">
        <v>7</v>
      </c>
      <c r="C27" s="48">
        <v>15</v>
      </c>
      <c r="D27" s="22">
        <f t="shared" si="1"/>
        <v>22</v>
      </c>
      <c r="F27" s="41"/>
      <c r="G27" s="34"/>
      <c r="H27" s="20"/>
      <c r="P27"/>
    </row>
    <row r="28" spans="1:16" x14ac:dyDescent="0.25">
      <c r="A28" s="3" t="s">
        <v>13</v>
      </c>
      <c r="B28" s="4">
        <v>139</v>
      </c>
      <c r="C28" s="4">
        <v>4341</v>
      </c>
      <c r="D28" s="5">
        <f t="shared" si="1"/>
        <v>4480</v>
      </c>
      <c r="F28" s="20"/>
      <c r="G28" s="34"/>
      <c r="H28" s="20"/>
      <c r="P28"/>
    </row>
    <row r="29" spans="1:16" x14ac:dyDescent="0.25">
      <c r="A29" s="3" t="s">
        <v>15</v>
      </c>
      <c r="B29" s="4">
        <v>13</v>
      </c>
      <c r="C29" s="4">
        <v>1295</v>
      </c>
      <c r="D29" s="63">
        <f t="shared" si="1"/>
        <v>1308</v>
      </c>
      <c r="F29" s="25"/>
      <c r="G29" s="34"/>
      <c r="H29" s="20"/>
      <c r="P29"/>
    </row>
    <row r="30" spans="1:16" x14ac:dyDescent="0.25">
      <c r="A30" s="6" t="s">
        <v>6</v>
      </c>
      <c r="B30" s="19">
        <v>6</v>
      </c>
      <c r="C30">
        <v>724</v>
      </c>
      <c r="D30" s="22">
        <f t="shared" si="1"/>
        <v>730</v>
      </c>
      <c r="F30" s="20"/>
      <c r="G30" s="34"/>
      <c r="H30" s="20"/>
      <c r="P30"/>
    </row>
    <row r="31" spans="1:16" ht="15.75" customHeight="1" thickBot="1" x14ac:dyDescent="0.3">
      <c r="A31" s="8" t="s">
        <v>11</v>
      </c>
      <c r="B31" s="9">
        <v>7</v>
      </c>
      <c r="C31" s="9">
        <f>1295-724</f>
        <v>571</v>
      </c>
      <c r="D31" s="23">
        <f t="shared" si="1"/>
        <v>578</v>
      </c>
      <c r="F31" s="20"/>
      <c r="G31" s="34"/>
      <c r="H31" s="20"/>
      <c r="P31"/>
    </row>
    <row r="32" spans="1:16" ht="15" customHeight="1" x14ac:dyDescent="0.25">
      <c r="A32" s="11" t="s">
        <v>16</v>
      </c>
      <c r="B32" s="12">
        <f>+B28/B21</f>
        <v>0.86335403726708071</v>
      </c>
      <c r="C32" s="12">
        <f>+C28/C21</f>
        <v>0.75299219427580222</v>
      </c>
      <c r="D32" s="13">
        <f>+D28/D21</f>
        <v>0.75599055011812355</v>
      </c>
      <c r="F32" s="20"/>
      <c r="G32" s="34"/>
      <c r="H32" s="20"/>
      <c r="J32" s="21"/>
      <c r="K32" s="21"/>
      <c r="L32" s="21"/>
      <c r="P32"/>
    </row>
    <row r="33" spans="1:16" ht="15.75" thickBot="1" x14ac:dyDescent="0.3">
      <c r="A33" s="14" t="s">
        <v>4</v>
      </c>
      <c r="B33" s="15">
        <f t="shared" ref="B33:D33" si="2">+B28/(B21-B30-B26-B23)</f>
        <v>0.90259740259740262</v>
      </c>
      <c r="C33" s="15">
        <f t="shared" si="2"/>
        <v>0.86319347782859412</v>
      </c>
      <c r="D33" s="16">
        <f t="shared" si="2"/>
        <v>0.86436426779857223</v>
      </c>
      <c r="F33" s="20"/>
      <c r="G33" s="34"/>
      <c r="H33" s="20"/>
      <c r="J33" s="21"/>
      <c r="K33" s="21"/>
      <c r="L33" s="21"/>
      <c r="P33"/>
    </row>
    <row r="34" spans="1:16" ht="15.75" customHeight="1" thickBot="1" x14ac:dyDescent="0.3">
      <c r="G34" s="34"/>
    </row>
    <row r="35" spans="1:16" ht="15" customHeight="1" x14ac:dyDescent="0.25">
      <c r="A35" s="67" t="s">
        <v>9</v>
      </c>
      <c r="B35" s="55" t="s">
        <v>1</v>
      </c>
      <c r="C35" s="55" t="s">
        <v>3</v>
      </c>
      <c r="D35" s="56" t="s">
        <v>18</v>
      </c>
      <c r="F35" s="20"/>
      <c r="G35" s="34"/>
      <c r="H35" s="20"/>
      <c r="P35"/>
    </row>
    <row r="36" spans="1:16" ht="15" customHeight="1" x14ac:dyDescent="0.25">
      <c r="A36" s="68"/>
      <c r="B36" s="17">
        <v>765</v>
      </c>
      <c r="C36" s="17">
        <v>3452</v>
      </c>
      <c r="D36" s="64">
        <f>+B36+C36</f>
        <v>4217</v>
      </c>
      <c r="E36" s="19"/>
      <c r="F36" s="20"/>
      <c r="G36" s="36"/>
      <c r="H36" s="20"/>
      <c r="P36"/>
    </row>
    <row r="37" spans="1:16" x14ac:dyDescent="0.25">
      <c r="A37" s="3" t="s">
        <v>5</v>
      </c>
      <c r="B37" s="4">
        <v>1</v>
      </c>
      <c r="C37" s="4">
        <v>8</v>
      </c>
      <c r="D37" s="5">
        <f t="shared" ref="D37:D45" si="3">+B37+C37</f>
        <v>9</v>
      </c>
      <c r="F37" s="20"/>
      <c r="G37" s="36"/>
      <c r="H37" s="20"/>
      <c r="P37"/>
    </row>
    <row r="38" spans="1:16" ht="15" customHeight="1" x14ac:dyDescent="0.25">
      <c r="A38" s="6" t="s">
        <v>8</v>
      </c>
      <c r="B38">
        <v>0</v>
      </c>
      <c r="C38">
        <v>0</v>
      </c>
      <c r="D38" s="18">
        <f t="shared" si="3"/>
        <v>0</v>
      </c>
      <c r="F38" s="20"/>
      <c r="G38" s="35"/>
      <c r="H38" s="20"/>
      <c r="P38"/>
    </row>
    <row r="39" spans="1:16" ht="15" customHeight="1" x14ac:dyDescent="0.25">
      <c r="A39" s="3" t="s">
        <v>10</v>
      </c>
      <c r="B39" s="4">
        <v>7</v>
      </c>
      <c r="C39" s="4">
        <v>403</v>
      </c>
      <c r="D39" s="65">
        <f t="shared" si="3"/>
        <v>410</v>
      </c>
      <c r="F39" s="20"/>
      <c r="G39" s="34"/>
      <c r="H39" s="20"/>
      <c r="P39"/>
    </row>
    <row r="40" spans="1:16" x14ac:dyDescent="0.25">
      <c r="A40" s="6" t="s">
        <v>6</v>
      </c>
      <c r="B40">
        <v>2</v>
      </c>
      <c r="C40">
        <v>78</v>
      </c>
      <c r="D40" s="22">
        <f t="shared" si="3"/>
        <v>80</v>
      </c>
      <c r="F40" s="20"/>
      <c r="G40" s="34"/>
      <c r="H40" s="20"/>
      <c r="P40"/>
    </row>
    <row r="41" spans="1:16" x14ac:dyDescent="0.25">
      <c r="A41" s="6" t="s">
        <v>11</v>
      </c>
      <c r="B41">
        <v>5</v>
      </c>
      <c r="C41">
        <v>325</v>
      </c>
      <c r="D41" s="22">
        <f t="shared" si="3"/>
        <v>330</v>
      </c>
      <c r="F41" s="20"/>
      <c r="G41" s="34"/>
      <c r="H41" s="20"/>
      <c r="P41"/>
    </row>
    <row r="42" spans="1:16" x14ac:dyDescent="0.25">
      <c r="A42" s="3" t="s">
        <v>13</v>
      </c>
      <c r="B42" s="4">
        <v>634</v>
      </c>
      <c r="C42" s="4">
        <v>2535</v>
      </c>
      <c r="D42" s="5">
        <f t="shared" si="3"/>
        <v>3169</v>
      </c>
      <c r="F42" s="20"/>
      <c r="G42" s="34"/>
      <c r="H42" s="20"/>
      <c r="P42"/>
    </row>
    <row r="43" spans="1:16" x14ac:dyDescent="0.25">
      <c r="A43" s="3" t="s">
        <v>15</v>
      </c>
      <c r="B43" s="4">
        <v>123</v>
      </c>
      <c r="C43" s="4">
        <v>506</v>
      </c>
      <c r="D43" s="63">
        <f t="shared" si="3"/>
        <v>629</v>
      </c>
      <c r="F43" s="20"/>
      <c r="G43" s="34"/>
      <c r="H43" s="20"/>
      <c r="P43"/>
    </row>
    <row r="44" spans="1:16" x14ac:dyDescent="0.25">
      <c r="A44" s="6" t="s">
        <v>6</v>
      </c>
      <c r="B44">
        <v>82</v>
      </c>
      <c r="C44">
        <v>313</v>
      </c>
      <c r="D44" s="64">
        <f t="shared" si="3"/>
        <v>395</v>
      </c>
      <c r="F44" s="20"/>
      <c r="G44" s="34"/>
      <c r="H44" s="20"/>
      <c r="P44"/>
    </row>
    <row r="45" spans="1:16" ht="15.75" thickBot="1" x14ac:dyDescent="0.3">
      <c r="A45" s="8" t="s">
        <v>11</v>
      </c>
      <c r="B45" s="9">
        <v>41</v>
      </c>
      <c r="C45" s="9">
        <v>193</v>
      </c>
      <c r="D45" s="23">
        <f t="shared" si="3"/>
        <v>234</v>
      </c>
      <c r="F45" s="20"/>
      <c r="G45" s="34"/>
      <c r="H45" s="20"/>
      <c r="P45"/>
    </row>
    <row r="46" spans="1:16" x14ac:dyDescent="0.25">
      <c r="A46" s="11" t="s">
        <v>16</v>
      </c>
      <c r="B46" s="12">
        <f>+B42/B36</f>
        <v>0.82875816993464058</v>
      </c>
      <c r="C46" s="12">
        <f>+C42/C36</f>
        <v>0.73435689455388176</v>
      </c>
      <c r="D46" s="13">
        <f>+D42/D36</f>
        <v>0.75148209627697415</v>
      </c>
      <c r="F46" s="20"/>
      <c r="G46" s="34"/>
      <c r="H46" s="20"/>
      <c r="P46"/>
    </row>
    <row r="47" spans="1:16" ht="15.75" thickBot="1" x14ac:dyDescent="0.3">
      <c r="A47" s="14" t="s">
        <v>4</v>
      </c>
      <c r="B47" s="15">
        <f>+B42/(B36-B44-B40-B46)</f>
        <v>0.93211820937057377</v>
      </c>
      <c r="C47" s="15">
        <f>+C42/(C36-C44-C40-C46)</f>
        <v>0.82835946144452166</v>
      </c>
      <c r="D47" s="16">
        <f>+D42/(D36-D44-D40-D46)</f>
        <v>0.84704343612426947</v>
      </c>
      <c r="F47" s="20"/>
      <c r="G47" s="34"/>
      <c r="H47" s="20"/>
      <c r="P47"/>
    </row>
    <row r="48" spans="1:16" ht="15.75" thickBot="1" x14ac:dyDescent="0.3"/>
    <row r="49" spans="1:6" x14ac:dyDescent="0.25">
      <c r="A49" s="69" t="s">
        <v>12</v>
      </c>
      <c r="B49" s="57" t="s">
        <v>2</v>
      </c>
      <c r="C49" s="55" t="s">
        <v>3</v>
      </c>
      <c r="D49" s="56" t="s">
        <v>18</v>
      </c>
      <c r="F49" s="37"/>
    </row>
    <row r="50" spans="1:6" x14ac:dyDescent="0.25">
      <c r="A50" s="70"/>
      <c r="B50" s="17">
        <v>3718</v>
      </c>
      <c r="C50" s="17">
        <v>0</v>
      </c>
      <c r="D50" s="54">
        <f>+B50+C50</f>
        <v>3718</v>
      </c>
    </row>
    <row r="51" spans="1:6" x14ac:dyDescent="0.25">
      <c r="A51" s="3" t="s">
        <v>5</v>
      </c>
      <c r="B51" s="4">
        <v>298</v>
      </c>
      <c r="C51" s="4">
        <v>0</v>
      </c>
      <c r="D51" s="5">
        <f>+B51+C51</f>
        <v>298</v>
      </c>
    </row>
    <row r="52" spans="1:6" x14ac:dyDescent="0.25">
      <c r="A52" s="6" t="s">
        <v>6</v>
      </c>
      <c r="B52">
        <v>252</v>
      </c>
      <c r="C52">
        <v>0</v>
      </c>
      <c r="D52" s="7">
        <f>+C52+B52</f>
        <v>252</v>
      </c>
    </row>
    <row r="53" spans="1:6" x14ac:dyDescent="0.25">
      <c r="A53" s="6" t="s">
        <v>11</v>
      </c>
      <c r="B53">
        <v>46</v>
      </c>
      <c r="C53">
        <v>0</v>
      </c>
      <c r="D53" s="7">
        <f>+C53+B53</f>
        <v>46</v>
      </c>
    </row>
    <row r="54" spans="1:6" x14ac:dyDescent="0.25">
      <c r="A54" s="3" t="s">
        <v>10</v>
      </c>
      <c r="B54" s="4">
        <v>218</v>
      </c>
      <c r="C54" s="4">
        <v>0</v>
      </c>
      <c r="D54" s="5">
        <f>C54+B54</f>
        <v>218</v>
      </c>
    </row>
    <row r="55" spans="1:6" x14ac:dyDescent="0.25">
      <c r="A55" s="6" t="s">
        <v>6</v>
      </c>
      <c r="B55">
        <v>92</v>
      </c>
      <c r="C55">
        <v>0</v>
      </c>
      <c r="D55" s="7">
        <f t="shared" ref="D55:D60" si="4">+C55+B55</f>
        <v>92</v>
      </c>
    </row>
    <row r="56" spans="1:6" x14ac:dyDescent="0.25">
      <c r="A56" s="6" t="s">
        <v>11</v>
      </c>
      <c r="B56">
        <v>126</v>
      </c>
      <c r="C56">
        <v>0</v>
      </c>
      <c r="D56" s="7">
        <f t="shared" si="4"/>
        <v>126</v>
      </c>
    </row>
    <row r="57" spans="1:6" x14ac:dyDescent="0.25">
      <c r="A57" s="3" t="s">
        <v>13</v>
      </c>
      <c r="B57" s="4">
        <v>2017</v>
      </c>
      <c r="C57" s="4">
        <v>0</v>
      </c>
      <c r="D57" s="5">
        <f t="shared" si="4"/>
        <v>2017</v>
      </c>
    </row>
    <row r="58" spans="1:6" x14ac:dyDescent="0.25">
      <c r="A58" s="3" t="s">
        <v>15</v>
      </c>
      <c r="B58" s="4">
        <v>1185</v>
      </c>
      <c r="C58" s="4">
        <v>0</v>
      </c>
      <c r="D58" s="5">
        <f t="shared" si="4"/>
        <v>1185</v>
      </c>
    </row>
    <row r="59" spans="1:6" x14ac:dyDescent="0.25">
      <c r="A59" s="6" t="s">
        <v>6</v>
      </c>
      <c r="B59">
        <v>1032</v>
      </c>
      <c r="C59">
        <v>0</v>
      </c>
      <c r="D59" s="7">
        <f t="shared" si="4"/>
        <v>1032</v>
      </c>
    </row>
    <row r="60" spans="1:6" ht="15.75" thickBot="1" x14ac:dyDescent="0.3">
      <c r="A60" s="8" t="s">
        <v>11</v>
      </c>
      <c r="B60" s="9">
        <v>153</v>
      </c>
      <c r="C60" s="9">
        <v>0</v>
      </c>
      <c r="D60" s="10">
        <f t="shared" si="4"/>
        <v>153</v>
      </c>
    </row>
    <row r="61" spans="1:6" x14ac:dyDescent="0.25">
      <c r="A61" s="11" t="s">
        <v>16</v>
      </c>
      <c r="B61" s="32">
        <f>+B57/B50</f>
        <v>0.54249596557288859</v>
      </c>
      <c r="C61" s="12">
        <v>0</v>
      </c>
      <c r="D61" s="13">
        <f>+D57/D50</f>
        <v>0.54249596557288859</v>
      </c>
    </row>
    <row r="62" spans="1:6" ht="15.75" thickBot="1" x14ac:dyDescent="0.3">
      <c r="A62" s="14" t="s">
        <v>4</v>
      </c>
      <c r="B62" s="31">
        <f>+B57/(B50-B59-B55-B52)</f>
        <v>0.86122971818958161</v>
      </c>
      <c r="C62" s="15">
        <v>0</v>
      </c>
      <c r="D62" s="16">
        <f>+D57/(D50-D59-D55-D52)</f>
        <v>0.86122971818958161</v>
      </c>
    </row>
    <row r="63" spans="1:6" ht="15.75" thickBot="1" x14ac:dyDescent="0.3">
      <c r="A63" s="26"/>
      <c r="B63" s="24"/>
      <c r="C63" s="27"/>
      <c r="D63" s="24"/>
      <c r="E63" s="48"/>
    </row>
    <row r="64" spans="1:6" x14ac:dyDescent="0.25">
      <c r="A64" s="67" t="s">
        <v>38</v>
      </c>
      <c r="B64" s="55" t="s">
        <v>1</v>
      </c>
      <c r="C64" s="55" t="s">
        <v>3</v>
      </c>
      <c r="D64" s="56" t="s">
        <v>18</v>
      </c>
    </row>
    <row r="65" spans="1:4" x14ac:dyDescent="0.25">
      <c r="A65" s="68"/>
      <c r="B65" s="17">
        <v>0</v>
      </c>
      <c r="C65" s="17">
        <v>877</v>
      </c>
      <c r="D65" s="18">
        <f>+B65+C65</f>
        <v>877</v>
      </c>
    </row>
    <row r="66" spans="1:4" x14ac:dyDescent="0.25">
      <c r="A66" s="3" t="s">
        <v>5</v>
      </c>
      <c r="B66" s="4">
        <v>0</v>
      </c>
      <c r="C66" s="4">
        <v>0</v>
      </c>
      <c r="D66" s="5">
        <f t="shared" ref="D66:D70" si="5">+C66+B66</f>
        <v>0</v>
      </c>
    </row>
    <row r="67" spans="1:4" x14ac:dyDescent="0.25">
      <c r="A67" s="6" t="s">
        <v>8</v>
      </c>
      <c r="B67">
        <v>0</v>
      </c>
      <c r="C67">
        <v>0</v>
      </c>
      <c r="D67" s="7">
        <f t="shared" si="5"/>
        <v>0</v>
      </c>
    </row>
    <row r="68" spans="1:4" x14ac:dyDescent="0.25">
      <c r="A68" s="3" t="s">
        <v>10</v>
      </c>
      <c r="B68" s="4">
        <v>0</v>
      </c>
      <c r="C68" s="4">
        <v>60</v>
      </c>
      <c r="D68" s="5">
        <f t="shared" si="5"/>
        <v>60</v>
      </c>
    </row>
    <row r="69" spans="1:4" x14ac:dyDescent="0.25">
      <c r="A69" s="6" t="s">
        <v>6</v>
      </c>
      <c r="B69">
        <v>0</v>
      </c>
      <c r="C69">
        <v>0</v>
      </c>
      <c r="D69" s="7">
        <f t="shared" si="5"/>
        <v>0</v>
      </c>
    </row>
    <row r="70" spans="1:4" x14ac:dyDescent="0.25">
      <c r="A70" s="6" t="s">
        <v>11</v>
      </c>
      <c r="B70">
        <v>0</v>
      </c>
      <c r="C70">
        <v>0</v>
      </c>
      <c r="D70" s="7">
        <f t="shared" si="5"/>
        <v>0</v>
      </c>
    </row>
    <row r="71" spans="1:4" x14ac:dyDescent="0.25">
      <c r="A71" s="3" t="s">
        <v>13</v>
      </c>
      <c r="B71" s="4">
        <v>0</v>
      </c>
      <c r="C71" s="4">
        <v>697</v>
      </c>
      <c r="D71" s="5">
        <f>+C71+B71</f>
        <v>697</v>
      </c>
    </row>
    <row r="72" spans="1:4" x14ac:dyDescent="0.25">
      <c r="A72" s="3" t="s">
        <v>15</v>
      </c>
      <c r="B72" s="4">
        <v>0</v>
      </c>
      <c r="C72" s="4">
        <v>120</v>
      </c>
      <c r="D72" s="5">
        <f>+C72+B72</f>
        <v>120</v>
      </c>
    </row>
    <row r="73" spans="1:4" x14ac:dyDescent="0.25">
      <c r="A73" s="6" t="s">
        <v>6</v>
      </c>
      <c r="B73">
        <v>0</v>
      </c>
      <c r="C73">
        <v>67</v>
      </c>
      <c r="D73" s="7">
        <f t="shared" ref="D73:D74" si="6">+C73+B73</f>
        <v>67</v>
      </c>
    </row>
    <row r="74" spans="1:4" ht="15.75" thickBot="1" x14ac:dyDescent="0.3">
      <c r="A74" s="8" t="s">
        <v>11</v>
      </c>
      <c r="B74" s="9">
        <v>0</v>
      </c>
      <c r="C74" s="9">
        <v>53</v>
      </c>
      <c r="D74" s="10">
        <f t="shared" si="6"/>
        <v>53</v>
      </c>
    </row>
    <row r="75" spans="1:4" x14ac:dyDescent="0.25">
      <c r="A75" s="11" t="s">
        <v>16</v>
      </c>
      <c r="B75" s="12" t="e">
        <f>+B71/B65</f>
        <v>#DIV/0!</v>
      </c>
      <c r="C75" s="12">
        <f>+C71/C65</f>
        <v>0.79475484606613456</v>
      </c>
      <c r="D75" s="13">
        <f t="shared" ref="D75" si="7">+D71/D65</f>
        <v>0.79475484606613456</v>
      </c>
    </row>
    <row r="76" spans="1:4" ht="15.75" thickBot="1" x14ac:dyDescent="0.3">
      <c r="A76" s="14" t="s">
        <v>4</v>
      </c>
      <c r="B76" s="15" t="e">
        <f>+B71/(B65-B73-B69)</f>
        <v>#DIV/0!</v>
      </c>
      <c r="C76" s="62">
        <f>+C71/(C65-C73-C69-C67)</f>
        <v>0.86049382716049383</v>
      </c>
      <c r="D76" s="16">
        <f>+D71/(D65-D73-D69-D67)</f>
        <v>0.86049382716049383</v>
      </c>
    </row>
    <row r="77" spans="1:4" ht="15.75" thickBot="1" x14ac:dyDescent="0.3"/>
    <row r="78" spans="1:4" x14ac:dyDescent="0.25">
      <c r="A78" s="67" t="s">
        <v>14</v>
      </c>
      <c r="B78" s="55" t="s">
        <v>2</v>
      </c>
      <c r="C78" s="55" t="s">
        <v>1</v>
      </c>
      <c r="D78" s="56" t="s">
        <v>18</v>
      </c>
    </row>
    <row r="79" spans="1:4" x14ac:dyDescent="0.25">
      <c r="A79" s="68"/>
      <c r="B79" s="17">
        <v>507</v>
      </c>
      <c r="C79" s="17">
        <v>0</v>
      </c>
      <c r="D79" s="18">
        <f>+B79+C79</f>
        <v>507</v>
      </c>
    </row>
    <row r="80" spans="1:4" x14ac:dyDescent="0.25">
      <c r="A80" s="3" t="s">
        <v>5</v>
      </c>
      <c r="B80" s="4">
        <v>5</v>
      </c>
      <c r="C80" s="4">
        <v>0</v>
      </c>
      <c r="D80" s="5">
        <f t="shared" ref="D80:D88" si="8">+C80+B80</f>
        <v>5</v>
      </c>
    </row>
    <row r="81" spans="1:4" x14ac:dyDescent="0.25">
      <c r="A81" s="6" t="s">
        <v>8</v>
      </c>
      <c r="B81">
        <v>0</v>
      </c>
      <c r="C81">
        <v>0</v>
      </c>
      <c r="D81" s="7">
        <f t="shared" si="8"/>
        <v>0</v>
      </c>
    </row>
    <row r="82" spans="1:4" x14ac:dyDescent="0.25">
      <c r="A82" s="3" t="s">
        <v>10</v>
      </c>
      <c r="B82" s="4">
        <v>23</v>
      </c>
      <c r="C82" s="4">
        <v>0</v>
      </c>
      <c r="D82" s="5">
        <f t="shared" si="8"/>
        <v>23</v>
      </c>
    </row>
    <row r="83" spans="1:4" x14ac:dyDescent="0.25">
      <c r="A83" s="6" t="s">
        <v>6</v>
      </c>
      <c r="B83">
        <v>13</v>
      </c>
      <c r="C83">
        <v>0</v>
      </c>
      <c r="D83" s="7">
        <f t="shared" si="8"/>
        <v>13</v>
      </c>
    </row>
    <row r="84" spans="1:4" x14ac:dyDescent="0.25">
      <c r="A84" s="6" t="s">
        <v>11</v>
      </c>
      <c r="B84">
        <v>10</v>
      </c>
      <c r="C84">
        <v>0</v>
      </c>
      <c r="D84" s="7">
        <f t="shared" si="8"/>
        <v>10</v>
      </c>
    </row>
    <row r="85" spans="1:4" x14ac:dyDescent="0.25">
      <c r="A85" s="3" t="s">
        <v>13</v>
      </c>
      <c r="B85" s="4">
        <v>395</v>
      </c>
      <c r="C85" s="4">
        <v>0</v>
      </c>
      <c r="D85" s="5">
        <f>+C85+B85</f>
        <v>395</v>
      </c>
    </row>
    <row r="86" spans="1:4" x14ac:dyDescent="0.25">
      <c r="A86" s="3" t="s">
        <v>15</v>
      </c>
      <c r="B86" s="4">
        <v>84</v>
      </c>
      <c r="C86" s="4">
        <v>0</v>
      </c>
      <c r="D86" s="5">
        <f>+C86+B86</f>
        <v>84</v>
      </c>
    </row>
    <row r="87" spans="1:4" x14ac:dyDescent="0.25">
      <c r="A87" s="6" t="s">
        <v>6</v>
      </c>
      <c r="B87">
        <v>68</v>
      </c>
      <c r="C87">
        <v>0</v>
      </c>
      <c r="D87" s="7">
        <f t="shared" si="8"/>
        <v>68</v>
      </c>
    </row>
    <row r="88" spans="1:4" ht="15.75" thickBot="1" x14ac:dyDescent="0.3">
      <c r="A88" s="8" t="s">
        <v>11</v>
      </c>
      <c r="B88" s="9">
        <v>16</v>
      </c>
      <c r="C88" s="9">
        <v>0</v>
      </c>
      <c r="D88" s="10">
        <f t="shared" si="8"/>
        <v>16</v>
      </c>
    </row>
    <row r="89" spans="1:4" x14ac:dyDescent="0.25">
      <c r="A89" s="11" t="s">
        <v>16</v>
      </c>
      <c r="B89" s="12">
        <f>+B85/B79</f>
        <v>0.77909270216962523</v>
      </c>
      <c r="C89" s="12">
        <v>0</v>
      </c>
      <c r="D89" s="13">
        <f t="shared" ref="D89" si="9">+D85/D79</f>
        <v>0.77909270216962523</v>
      </c>
    </row>
    <row r="90" spans="1:4" ht="15.75" thickBot="1" x14ac:dyDescent="0.3">
      <c r="A90" s="14" t="s">
        <v>4</v>
      </c>
      <c r="B90" s="15">
        <f>+B85/(B79-B87-B83)</f>
        <v>0.92723004694835676</v>
      </c>
      <c r="C90" s="15">
        <v>0</v>
      </c>
      <c r="D90" s="16">
        <f>+D85/(D79-D87-D83-D81)</f>
        <v>0.92723004694835676</v>
      </c>
    </row>
    <row r="91" spans="1:4" ht="15.75" thickBot="1" x14ac:dyDescent="0.3"/>
    <row r="92" spans="1:4" x14ac:dyDescent="0.25">
      <c r="A92" s="69" t="s">
        <v>17</v>
      </c>
      <c r="B92" s="55" t="s">
        <v>2</v>
      </c>
      <c r="C92" s="55" t="s">
        <v>3</v>
      </c>
      <c r="D92" s="56" t="s">
        <v>18</v>
      </c>
    </row>
    <row r="93" spans="1:4" x14ac:dyDescent="0.25">
      <c r="A93" s="70"/>
      <c r="B93" s="17">
        <v>3029</v>
      </c>
      <c r="C93" s="17">
        <v>0</v>
      </c>
      <c r="D93" s="18">
        <f>+B93+C93</f>
        <v>3029</v>
      </c>
    </row>
    <row r="94" spans="1:4" x14ac:dyDescent="0.25">
      <c r="A94" s="3" t="s">
        <v>5</v>
      </c>
      <c r="B94" s="4">
        <v>0</v>
      </c>
      <c r="C94" s="4">
        <v>0</v>
      </c>
      <c r="D94" s="5">
        <f t="shared" ref="D94:D98" si="10">+C94+B94</f>
        <v>0</v>
      </c>
    </row>
    <row r="95" spans="1:4" x14ac:dyDescent="0.25">
      <c r="A95" s="6" t="s">
        <v>8</v>
      </c>
      <c r="B95">
        <v>0</v>
      </c>
      <c r="C95">
        <v>0</v>
      </c>
      <c r="D95" s="7">
        <f t="shared" si="10"/>
        <v>0</v>
      </c>
    </row>
    <row r="96" spans="1:4" x14ac:dyDescent="0.25">
      <c r="A96" s="3" t="s">
        <v>10</v>
      </c>
      <c r="B96" s="4">
        <v>68</v>
      </c>
      <c r="C96" s="4">
        <v>0</v>
      </c>
      <c r="D96" s="5">
        <f t="shared" si="10"/>
        <v>68</v>
      </c>
    </row>
    <row r="97" spans="1:8" x14ac:dyDescent="0.25">
      <c r="A97" s="6" t="s">
        <v>6</v>
      </c>
      <c r="B97">
        <v>47</v>
      </c>
      <c r="C97">
        <v>0</v>
      </c>
      <c r="D97" s="7">
        <f t="shared" si="10"/>
        <v>47</v>
      </c>
    </row>
    <row r="98" spans="1:8" x14ac:dyDescent="0.25">
      <c r="A98" s="6" t="s">
        <v>11</v>
      </c>
      <c r="B98">
        <v>21</v>
      </c>
      <c r="C98">
        <v>0</v>
      </c>
      <c r="D98" s="7">
        <f t="shared" si="10"/>
        <v>21</v>
      </c>
    </row>
    <row r="99" spans="1:8" x14ac:dyDescent="0.25">
      <c r="A99" s="3" t="s">
        <v>13</v>
      </c>
      <c r="B99" s="4">
        <v>1813</v>
      </c>
      <c r="C99" s="4">
        <v>0</v>
      </c>
      <c r="D99" s="5">
        <f>+C99+B99</f>
        <v>1813</v>
      </c>
    </row>
    <row r="100" spans="1:8" x14ac:dyDescent="0.25">
      <c r="A100" s="3" t="s">
        <v>15</v>
      </c>
      <c r="B100" s="4">
        <v>1148</v>
      </c>
      <c r="C100" s="4">
        <v>0</v>
      </c>
      <c r="D100" s="5">
        <f>+C100+B100</f>
        <v>1148</v>
      </c>
      <c r="G100" s="45"/>
      <c r="H100" s="47"/>
    </row>
    <row r="101" spans="1:8" x14ac:dyDescent="0.25">
      <c r="A101" s="6" t="s">
        <v>6</v>
      </c>
      <c r="B101">
        <v>969</v>
      </c>
      <c r="C101">
        <v>0</v>
      </c>
      <c r="D101" s="7">
        <f>+C101+B101</f>
        <v>969</v>
      </c>
      <c r="G101" s="45"/>
      <c r="H101" s="47"/>
    </row>
    <row r="102" spans="1:8" ht="15.75" thickBot="1" x14ac:dyDescent="0.3">
      <c r="A102" s="8" t="s">
        <v>11</v>
      </c>
      <c r="B102" s="9">
        <v>179</v>
      </c>
      <c r="C102" s="9">
        <v>0</v>
      </c>
      <c r="D102" s="10">
        <f t="shared" ref="D102" si="11">+C102+B102</f>
        <v>179</v>
      </c>
      <c r="F102" s="46"/>
      <c r="G102" s="45"/>
      <c r="H102" s="47"/>
    </row>
    <row r="103" spans="1:8" x14ac:dyDescent="0.25">
      <c r="A103" s="11" t="s">
        <v>16</v>
      </c>
      <c r="B103" s="12">
        <f>+B99/B93</f>
        <v>0.59854737537140967</v>
      </c>
      <c r="C103" s="12">
        <v>0</v>
      </c>
      <c r="D103" s="13">
        <f>+D99/D93</f>
        <v>0.59854737537140967</v>
      </c>
      <c r="G103" s="45"/>
      <c r="H103" s="47"/>
    </row>
    <row r="104" spans="1:8" ht="15.75" thickBot="1" x14ac:dyDescent="0.3">
      <c r="A104" s="14" t="s">
        <v>4</v>
      </c>
      <c r="B104" s="15">
        <f>+B99/(B93-B101-B97)</f>
        <v>0.90064580228514657</v>
      </c>
      <c r="C104" s="15">
        <v>0</v>
      </c>
      <c r="D104" s="16">
        <f>+D99/(D93-D101-D97-D95)</f>
        <v>0.90064580228514657</v>
      </c>
      <c r="G104" s="45"/>
      <c r="H104" s="47"/>
    </row>
    <row r="105" spans="1:8" x14ac:dyDescent="0.25">
      <c r="A105" s="26"/>
      <c r="B105" s="27"/>
      <c r="C105" s="27"/>
      <c r="D105" s="24"/>
      <c r="G105" s="45"/>
      <c r="H105" s="47"/>
    </row>
    <row r="106" spans="1:8" x14ac:dyDescent="0.25">
      <c r="A106" s="33"/>
    </row>
    <row r="107" spans="1:8" x14ac:dyDescent="0.25">
      <c r="A107" s="33"/>
    </row>
  </sheetData>
  <sortState xmlns:xlrd2="http://schemas.microsoft.com/office/spreadsheetml/2017/richdata2" ref="I20:I31">
    <sortCondition ref="I20:I31"/>
  </sortState>
  <mergeCells count="10">
    <mergeCell ref="A6:A7"/>
    <mergeCell ref="A49:A50"/>
    <mergeCell ref="A78:A79"/>
    <mergeCell ref="A92:A93"/>
    <mergeCell ref="A1:E1"/>
    <mergeCell ref="A3:E3"/>
    <mergeCell ref="A4:E4"/>
    <mergeCell ref="A35:A36"/>
    <mergeCell ref="A20:A21"/>
    <mergeCell ref="A64:A65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B57BC-6B4B-4ECE-BF9F-6072A63110AF}">
  <dimension ref="A1:P359"/>
  <sheetViews>
    <sheetView zoomScaleNormal="100" workbookViewId="0">
      <selection activeCell="D5" sqref="D5"/>
    </sheetView>
  </sheetViews>
  <sheetFormatPr baseColWidth="10" defaultRowHeight="15" x14ac:dyDescent="0.25"/>
  <cols>
    <col min="1" max="1" width="32.42578125" customWidth="1"/>
    <col min="2" max="3" width="15.5703125" bestFit="1" customWidth="1"/>
    <col min="4" max="4" width="14" customWidth="1"/>
    <col min="5" max="5" width="12.5703125" bestFit="1" customWidth="1"/>
    <col min="7" max="7" width="11.5703125" style="20" customWidth="1"/>
    <col min="8" max="8" width="11.42578125" style="34" customWidth="1"/>
    <col min="9" max="10" width="11.42578125" style="20" customWidth="1"/>
    <col min="11" max="16" width="11.42578125" style="20"/>
  </cols>
  <sheetData>
    <row r="1" spans="1:16" ht="41.25" customHeight="1" thickBot="1" x14ac:dyDescent="0.3">
      <c r="A1" s="71" t="s">
        <v>47</v>
      </c>
      <c r="B1" s="72"/>
      <c r="C1" s="72"/>
      <c r="D1" s="72"/>
      <c r="E1" s="72"/>
      <c r="F1" s="40"/>
    </row>
    <row r="2" spans="1:16" x14ac:dyDescent="0.25">
      <c r="A2" s="1"/>
      <c r="B2" s="2"/>
      <c r="C2" s="2"/>
      <c r="D2" s="2"/>
      <c r="E2" s="39"/>
    </row>
    <row r="3" spans="1:16" ht="28.5" customHeight="1" x14ac:dyDescent="0.25">
      <c r="A3" s="73" t="s">
        <v>0</v>
      </c>
      <c r="B3" s="73"/>
      <c r="C3" s="73"/>
      <c r="D3" s="73"/>
      <c r="E3" s="74"/>
    </row>
    <row r="4" spans="1:16" ht="77.25" customHeight="1" thickBot="1" x14ac:dyDescent="0.3">
      <c r="A4" s="75" t="s">
        <v>48</v>
      </c>
      <c r="B4" s="75"/>
      <c r="C4" s="75"/>
      <c r="D4" s="75"/>
      <c r="E4" s="76"/>
      <c r="F4" s="40"/>
    </row>
    <row r="5" spans="1:16" ht="24" customHeight="1" thickBot="1" x14ac:dyDescent="0.3">
      <c r="A5" s="51"/>
      <c r="B5" s="49"/>
      <c r="C5" s="49"/>
      <c r="D5" s="49"/>
      <c r="E5" s="49"/>
      <c r="F5" s="48"/>
    </row>
    <row r="6" spans="1:16" x14ac:dyDescent="0.25">
      <c r="A6" s="79" t="s">
        <v>36</v>
      </c>
      <c r="B6" s="29" t="s">
        <v>1</v>
      </c>
      <c r="C6" s="30" t="s">
        <v>18</v>
      </c>
      <c r="E6" s="20"/>
      <c r="F6" s="34"/>
      <c r="H6" s="20"/>
      <c r="O6"/>
      <c r="P6"/>
    </row>
    <row r="7" spans="1:16" x14ac:dyDescent="0.25">
      <c r="A7" s="78"/>
      <c r="B7" s="17">
        <v>27</v>
      </c>
      <c r="C7" s="18">
        <f t="shared" ref="C7:C17" si="0">+B7</f>
        <v>27</v>
      </c>
      <c r="F7" s="34"/>
      <c r="H7" s="52"/>
      <c r="O7"/>
      <c r="P7"/>
    </row>
    <row r="8" spans="1:16" x14ac:dyDescent="0.25">
      <c r="A8" s="3" t="s">
        <v>5</v>
      </c>
      <c r="B8" s="4">
        <v>0</v>
      </c>
      <c r="C8" s="5">
        <f t="shared" si="0"/>
        <v>0</v>
      </c>
      <c r="F8" s="34"/>
      <c r="H8" s="52"/>
      <c r="O8"/>
      <c r="P8"/>
    </row>
    <row r="9" spans="1:16" x14ac:dyDescent="0.25">
      <c r="A9" s="6" t="s">
        <v>6</v>
      </c>
      <c r="B9">
        <v>0</v>
      </c>
      <c r="C9" s="22">
        <f t="shared" si="0"/>
        <v>0</v>
      </c>
      <c r="F9" s="34"/>
      <c r="H9" s="52"/>
      <c r="O9"/>
      <c r="P9"/>
    </row>
    <row r="10" spans="1:16" x14ac:dyDescent="0.25">
      <c r="A10" s="6" t="s">
        <v>8</v>
      </c>
      <c r="B10">
        <v>0</v>
      </c>
      <c r="C10" s="22">
        <f t="shared" si="0"/>
        <v>0</v>
      </c>
      <c r="F10" s="58"/>
      <c r="G10" s="60"/>
      <c r="H10" s="52"/>
      <c r="O10"/>
      <c r="P10"/>
    </row>
    <row r="11" spans="1:16" ht="15" customHeight="1" x14ac:dyDescent="0.25">
      <c r="A11" s="3" t="s">
        <v>10</v>
      </c>
      <c r="B11" s="4">
        <v>1</v>
      </c>
      <c r="C11" s="5">
        <f t="shared" si="0"/>
        <v>1</v>
      </c>
      <c r="F11" s="48"/>
      <c r="G11" s="60"/>
      <c r="H11" s="52"/>
      <c r="O11"/>
      <c r="P11"/>
    </row>
    <row r="12" spans="1:16" x14ac:dyDescent="0.25">
      <c r="A12" s="6" t="s">
        <v>6</v>
      </c>
      <c r="B12">
        <v>0</v>
      </c>
      <c r="C12" s="22">
        <f t="shared" si="0"/>
        <v>0</v>
      </c>
      <c r="F12" s="20"/>
      <c r="G12" s="60"/>
      <c r="H12" s="52"/>
      <c r="O12"/>
      <c r="P12"/>
    </row>
    <row r="13" spans="1:16" ht="15" customHeight="1" x14ac:dyDescent="0.25">
      <c r="A13" s="6" t="s">
        <v>11</v>
      </c>
      <c r="B13">
        <v>0</v>
      </c>
      <c r="C13" s="22">
        <f t="shared" si="0"/>
        <v>0</v>
      </c>
      <c r="F13" s="20"/>
      <c r="G13" s="60"/>
      <c r="H13" s="52"/>
      <c r="O13"/>
      <c r="P13"/>
    </row>
    <row r="14" spans="1:16" x14ac:dyDescent="0.25">
      <c r="A14" s="3" t="s">
        <v>13</v>
      </c>
      <c r="B14" s="4">
        <v>19</v>
      </c>
      <c r="C14" s="5">
        <f t="shared" si="0"/>
        <v>19</v>
      </c>
      <c r="F14" s="20"/>
      <c r="G14" s="60"/>
      <c r="H14" s="52"/>
      <c r="O14"/>
      <c r="P14"/>
    </row>
    <row r="15" spans="1:16" ht="15" customHeight="1" x14ac:dyDescent="0.25">
      <c r="A15" s="3" t="s">
        <v>15</v>
      </c>
      <c r="B15" s="4">
        <v>7</v>
      </c>
      <c r="C15" s="5">
        <f t="shared" si="0"/>
        <v>7</v>
      </c>
      <c r="F15" s="20"/>
      <c r="G15" s="60"/>
      <c r="H15" s="52"/>
      <c r="O15"/>
      <c r="P15"/>
    </row>
    <row r="16" spans="1:16" x14ac:dyDescent="0.25">
      <c r="A16" s="6" t="s">
        <v>6</v>
      </c>
      <c r="B16" s="50">
        <v>3</v>
      </c>
      <c r="C16" s="22">
        <f t="shared" si="0"/>
        <v>3</v>
      </c>
      <c r="F16" s="20"/>
      <c r="G16" s="60"/>
      <c r="H16" s="52"/>
      <c r="O16"/>
      <c r="P16"/>
    </row>
    <row r="17" spans="1:16" ht="15.75" customHeight="1" thickBot="1" x14ac:dyDescent="0.3">
      <c r="A17" s="8" t="s">
        <v>11</v>
      </c>
      <c r="B17" s="9">
        <v>4</v>
      </c>
      <c r="C17" s="23">
        <f t="shared" si="0"/>
        <v>4</v>
      </c>
      <c r="F17" s="20"/>
      <c r="G17" s="60"/>
      <c r="H17" s="52"/>
      <c r="O17"/>
      <c r="P17"/>
    </row>
    <row r="18" spans="1:16" ht="15" customHeight="1" x14ac:dyDescent="0.25">
      <c r="A18" s="11" t="s">
        <v>16</v>
      </c>
      <c r="B18" s="12">
        <f>+B14/B7</f>
        <v>0.70370370370370372</v>
      </c>
      <c r="C18" s="13">
        <f>+C14/C7</f>
        <v>0.70370370370370372</v>
      </c>
      <c r="F18" s="20"/>
      <c r="G18" s="60"/>
      <c r="H18" s="52"/>
      <c r="J18" s="21"/>
      <c r="K18" s="21"/>
      <c r="O18"/>
      <c r="P18"/>
    </row>
    <row r="19" spans="1:16" ht="15.75" customHeight="1" thickBot="1" x14ac:dyDescent="0.3">
      <c r="A19" s="14" t="s">
        <v>4</v>
      </c>
      <c r="B19" s="15">
        <f t="shared" ref="B19:C19" si="1">+B14/(B7-B16-B12-B9)</f>
        <v>0.79166666666666663</v>
      </c>
      <c r="C19" s="16">
        <f t="shared" si="1"/>
        <v>0.79166666666666663</v>
      </c>
      <c r="F19" s="20"/>
      <c r="G19" s="60"/>
      <c r="H19" s="52"/>
      <c r="J19" s="21"/>
      <c r="K19" s="21"/>
      <c r="O19"/>
      <c r="P19"/>
    </row>
    <row r="20" spans="1:16" ht="15.75" customHeight="1" thickBot="1" x14ac:dyDescent="0.3">
      <c r="A20" s="25"/>
      <c r="B20" s="27"/>
      <c r="C20" s="24"/>
      <c r="D20" s="48"/>
      <c r="F20" s="20"/>
      <c r="G20" s="60"/>
      <c r="H20" s="52"/>
      <c r="J20" s="21"/>
      <c r="K20" s="21"/>
      <c r="O20"/>
      <c r="P20"/>
    </row>
    <row r="21" spans="1:16" x14ac:dyDescent="0.25">
      <c r="A21" s="79" t="s">
        <v>41</v>
      </c>
      <c r="B21" s="29" t="s">
        <v>1</v>
      </c>
      <c r="C21" s="30" t="s">
        <v>18</v>
      </c>
      <c r="F21" s="20"/>
      <c r="G21" s="60"/>
      <c r="H21" s="20"/>
      <c r="O21"/>
      <c r="P21"/>
    </row>
    <row r="22" spans="1:16" x14ac:dyDescent="0.25">
      <c r="A22" s="78"/>
      <c r="B22" s="17">
        <v>0</v>
      </c>
      <c r="C22" s="18">
        <f t="shared" ref="C22:C32" si="2">+B22</f>
        <v>0</v>
      </c>
      <c r="E22" s="20"/>
      <c r="F22" s="20"/>
      <c r="G22" s="60"/>
      <c r="H22" s="52"/>
      <c r="O22"/>
      <c r="P22"/>
    </row>
    <row r="23" spans="1:16" x14ac:dyDescent="0.25">
      <c r="A23" s="3" t="s">
        <v>5</v>
      </c>
      <c r="B23" s="4">
        <v>0</v>
      </c>
      <c r="C23" s="5">
        <f t="shared" si="2"/>
        <v>0</v>
      </c>
      <c r="F23" s="20"/>
      <c r="G23" s="60"/>
      <c r="H23" s="52"/>
      <c r="O23"/>
      <c r="P23"/>
    </row>
    <row r="24" spans="1:16" x14ac:dyDescent="0.25">
      <c r="A24" s="6" t="s">
        <v>6</v>
      </c>
      <c r="B24">
        <v>0</v>
      </c>
      <c r="C24" s="22">
        <f t="shared" si="2"/>
        <v>0</v>
      </c>
      <c r="F24" s="20"/>
      <c r="G24" s="60"/>
      <c r="H24" s="52"/>
      <c r="O24"/>
      <c r="P24"/>
    </row>
    <row r="25" spans="1:16" x14ac:dyDescent="0.25">
      <c r="A25" s="6" t="s">
        <v>8</v>
      </c>
      <c r="B25">
        <v>0</v>
      </c>
      <c r="C25" s="22">
        <f t="shared" si="2"/>
        <v>0</v>
      </c>
      <c r="F25" s="20"/>
      <c r="G25" s="60"/>
      <c r="H25" s="52"/>
      <c r="O25"/>
      <c r="P25"/>
    </row>
    <row r="26" spans="1:16" ht="15" customHeight="1" x14ac:dyDescent="0.25">
      <c r="A26" s="3" t="s">
        <v>10</v>
      </c>
      <c r="B26" s="4">
        <v>0</v>
      </c>
      <c r="C26" s="5">
        <f t="shared" si="2"/>
        <v>0</v>
      </c>
      <c r="F26" s="20"/>
      <c r="G26" s="60"/>
      <c r="H26" s="52"/>
      <c r="O26"/>
      <c r="P26"/>
    </row>
    <row r="27" spans="1:16" x14ac:dyDescent="0.25">
      <c r="A27" s="6" t="s">
        <v>6</v>
      </c>
      <c r="B27">
        <v>0</v>
      </c>
      <c r="C27" s="22">
        <f t="shared" si="2"/>
        <v>0</v>
      </c>
      <c r="F27" s="20"/>
      <c r="G27" s="60"/>
      <c r="H27" s="52"/>
      <c r="O27"/>
      <c r="P27"/>
    </row>
    <row r="28" spans="1:16" ht="15" customHeight="1" x14ac:dyDescent="0.25">
      <c r="A28" s="6" t="s">
        <v>11</v>
      </c>
      <c r="B28">
        <v>0</v>
      </c>
      <c r="C28" s="22">
        <f t="shared" si="2"/>
        <v>0</v>
      </c>
      <c r="F28" s="20"/>
      <c r="G28" s="60"/>
      <c r="H28" s="52"/>
      <c r="O28"/>
      <c r="P28"/>
    </row>
    <row r="29" spans="1:16" x14ac:dyDescent="0.25">
      <c r="A29" s="3" t="s">
        <v>13</v>
      </c>
      <c r="B29" s="4">
        <v>0</v>
      </c>
      <c r="C29" s="5">
        <f t="shared" si="2"/>
        <v>0</v>
      </c>
      <c r="E29" s="20"/>
      <c r="F29" s="20"/>
      <c r="G29" s="60"/>
      <c r="H29" s="52"/>
      <c r="O29"/>
      <c r="P29"/>
    </row>
    <row r="30" spans="1:16" ht="15" customHeight="1" x14ac:dyDescent="0.25">
      <c r="A30" s="3" t="s">
        <v>15</v>
      </c>
      <c r="B30" s="4">
        <v>0</v>
      </c>
      <c r="C30" s="5">
        <f t="shared" si="2"/>
        <v>0</v>
      </c>
      <c r="F30" s="20"/>
      <c r="G30" s="60"/>
      <c r="H30" s="52"/>
      <c r="O30"/>
      <c r="P30"/>
    </row>
    <row r="31" spans="1:16" x14ac:dyDescent="0.25">
      <c r="A31" s="6" t="s">
        <v>6</v>
      </c>
      <c r="B31" s="50">
        <v>0</v>
      </c>
      <c r="C31" s="22">
        <f t="shared" si="2"/>
        <v>0</v>
      </c>
      <c r="F31" s="20"/>
      <c r="G31" s="60"/>
      <c r="H31" s="52"/>
      <c r="O31"/>
      <c r="P31"/>
    </row>
    <row r="32" spans="1:16" ht="15.75" customHeight="1" thickBot="1" x14ac:dyDescent="0.3">
      <c r="A32" s="8" t="s">
        <v>11</v>
      </c>
      <c r="B32" s="9">
        <v>0</v>
      </c>
      <c r="C32" s="23">
        <f t="shared" si="2"/>
        <v>0</v>
      </c>
      <c r="F32" s="20"/>
      <c r="G32" s="60"/>
      <c r="H32" s="52"/>
      <c r="O32"/>
      <c r="P32"/>
    </row>
    <row r="33" spans="1:16" ht="15" customHeight="1" x14ac:dyDescent="0.25">
      <c r="A33" s="11" t="s">
        <v>16</v>
      </c>
      <c r="B33" s="12" t="e">
        <f>+B29/B22</f>
        <v>#DIV/0!</v>
      </c>
      <c r="C33" s="13" t="e">
        <f>+C29/C22</f>
        <v>#DIV/0!</v>
      </c>
      <c r="F33" s="20"/>
      <c r="G33" s="60"/>
      <c r="H33" s="52"/>
      <c r="J33" s="21"/>
      <c r="K33" s="21"/>
      <c r="O33"/>
      <c r="P33"/>
    </row>
    <row r="34" spans="1:16" ht="15.75" customHeight="1" thickBot="1" x14ac:dyDescent="0.3">
      <c r="A34" s="14" t="s">
        <v>4</v>
      </c>
      <c r="B34" s="15" t="e">
        <f t="shared" ref="B34:C34" si="3">+B29/(B22-B31-B27-B24)</f>
        <v>#DIV/0!</v>
      </c>
      <c r="C34" s="16" t="e">
        <f t="shared" si="3"/>
        <v>#DIV/0!</v>
      </c>
      <c r="F34" s="20"/>
      <c r="H34" s="52"/>
      <c r="J34" s="21"/>
      <c r="K34" s="21"/>
      <c r="O34"/>
      <c r="P34"/>
    </row>
    <row r="35" spans="1:16" ht="15.75" customHeight="1" thickBot="1" x14ac:dyDescent="0.3">
      <c r="A35" s="25"/>
      <c r="B35" s="27"/>
      <c r="C35" s="24"/>
      <c r="D35" s="48"/>
      <c r="H35" s="52"/>
      <c r="J35" s="21"/>
      <c r="K35" s="21"/>
      <c r="O35"/>
      <c r="P35"/>
    </row>
    <row r="36" spans="1:16" x14ac:dyDescent="0.25">
      <c r="A36" s="79" t="s">
        <v>35</v>
      </c>
      <c r="B36" s="29" t="s">
        <v>1</v>
      </c>
      <c r="C36" s="30" t="s">
        <v>18</v>
      </c>
      <c r="E36" s="20"/>
      <c r="H36" s="20"/>
      <c r="O36"/>
      <c r="P36"/>
    </row>
    <row r="37" spans="1:16" x14ac:dyDescent="0.25">
      <c r="A37" s="78"/>
      <c r="B37" s="17">
        <v>0</v>
      </c>
      <c r="C37" s="18">
        <f t="shared" ref="C37:C47" si="4">+B37</f>
        <v>0</v>
      </c>
      <c r="H37" s="52"/>
      <c r="O37"/>
      <c r="P37"/>
    </row>
    <row r="38" spans="1:16" x14ac:dyDescent="0.25">
      <c r="A38" s="3" t="s">
        <v>5</v>
      </c>
      <c r="B38" s="4">
        <v>0</v>
      </c>
      <c r="C38" s="5">
        <f t="shared" si="4"/>
        <v>0</v>
      </c>
      <c r="H38" s="52"/>
      <c r="O38"/>
      <c r="P38"/>
    </row>
    <row r="39" spans="1:16" x14ac:dyDescent="0.25">
      <c r="A39" s="6" t="s">
        <v>6</v>
      </c>
      <c r="B39">
        <v>0</v>
      </c>
      <c r="C39" s="22">
        <f t="shared" si="4"/>
        <v>0</v>
      </c>
      <c r="H39" s="52"/>
      <c r="O39"/>
      <c r="P39"/>
    </row>
    <row r="40" spans="1:16" x14ac:dyDescent="0.25">
      <c r="A40" s="6" t="s">
        <v>8</v>
      </c>
      <c r="B40">
        <v>0</v>
      </c>
      <c r="C40" s="22">
        <f t="shared" si="4"/>
        <v>0</v>
      </c>
      <c r="H40" s="52"/>
      <c r="O40"/>
      <c r="P40"/>
    </row>
    <row r="41" spans="1:16" ht="15" customHeight="1" x14ac:dyDescent="0.25">
      <c r="A41" s="3" t="s">
        <v>10</v>
      </c>
      <c r="B41" s="4">
        <v>0</v>
      </c>
      <c r="C41" s="5">
        <f t="shared" si="4"/>
        <v>0</v>
      </c>
      <c r="H41" s="52"/>
      <c r="O41"/>
      <c r="P41"/>
    </row>
    <row r="42" spans="1:16" x14ac:dyDescent="0.25">
      <c r="A42" s="6" t="s">
        <v>6</v>
      </c>
      <c r="B42">
        <v>0</v>
      </c>
      <c r="C42" s="22">
        <f t="shared" si="4"/>
        <v>0</v>
      </c>
      <c r="H42" s="52"/>
      <c r="O42"/>
      <c r="P42"/>
    </row>
    <row r="43" spans="1:16" ht="15" customHeight="1" x14ac:dyDescent="0.25">
      <c r="A43" s="6" t="s">
        <v>11</v>
      </c>
      <c r="B43">
        <v>0</v>
      </c>
      <c r="C43" s="22">
        <f t="shared" si="4"/>
        <v>0</v>
      </c>
      <c r="H43" s="52"/>
      <c r="O43"/>
      <c r="P43"/>
    </row>
    <row r="44" spans="1:16" x14ac:dyDescent="0.25">
      <c r="A44" s="3" t="s">
        <v>13</v>
      </c>
      <c r="B44" s="4">
        <v>0</v>
      </c>
      <c r="C44" s="5">
        <f t="shared" si="4"/>
        <v>0</v>
      </c>
      <c r="H44" s="52"/>
      <c r="O44"/>
      <c r="P44"/>
    </row>
    <row r="45" spans="1:16" ht="15" customHeight="1" x14ac:dyDescent="0.25">
      <c r="A45" s="3" t="s">
        <v>15</v>
      </c>
      <c r="B45" s="4">
        <v>0</v>
      </c>
      <c r="C45" s="5">
        <f t="shared" si="4"/>
        <v>0</v>
      </c>
      <c r="H45" s="52"/>
      <c r="O45"/>
      <c r="P45"/>
    </row>
    <row r="46" spans="1:16" x14ac:dyDescent="0.25">
      <c r="A46" s="6" t="s">
        <v>6</v>
      </c>
      <c r="B46" s="50">
        <v>0</v>
      </c>
      <c r="C46" s="22">
        <f t="shared" si="4"/>
        <v>0</v>
      </c>
      <c r="H46" s="52"/>
      <c r="O46"/>
      <c r="P46"/>
    </row>
    <row r="47" spans="1:16" ht="15.75" customHeight="1" thickBot="1" x14ac:dyDescent="0.3">
      <c r="A47" s="8" t="s">
        <v>11</v>
      </c>
      <c r="B47" s="9">
        <v>0</v>
      </c>
      <c r="C47" s="23">
        <f t="shared" si="4"/>
        <v>0</v>
      </c>
      <c r="H47" s="52"/>
      <c r="O47"/>
      <c r="P47"/>
    </row>
    <row r="48" spans="1:16" ht="15" customHeight="1" x14ac:dyDescent="0.25">
      <c r="A48" s="11" t="s">
        <v>16</v>
      </c>
      <c r="B48" s="12" t="e">
        <f>+B44/B37</f>
        <v>#DIV/0!</v>
      </c>
      <c r="C48" s="13" t="e">
        <f>+C44/C37</f>
        <v>#DIV/0!</v>
      </c>
      <c r="H48" s="52"/>
      <c r="J48" s="21"/>
      <c r="K48" s="21"/>
      <c r="O48"/>
      <c r="P48"/>
    </row>
    <row r="49" spans="1:16" ht="15.75" customHeight="1" thickBot="1" x14ac:dyDescent="0.3">
      <c r="A49" s="14" t="s">
        <v>4</v>
      </c>
      <c r="B49" s="15" t="e">
        <f t="shared" ref="B49:C49" si="5">+B44/(B37-B46-B42-B39)</f>
        <v>#DIV/0!</v>
      </c>
      <c r="C49" s="16" t="e">
        <f t="shared" si="5"/>
        <v>#DIV/0!</v>
      </c>
      <c r="H49" s="52"/>
      <c r="J49" s="21"/>
      <c r="K49" s="21"/>
      <c r="O49"/>
      <c r="P49"/>
    </row>
    <row r="50" spans="1:16" ht="15.75" customHeight="1" thickBot="1" x14ac:dyDescent="0.3">
      <c r="A50" s="25"/>
      <c r="B50" s="27"/>
      <c r="C50" s="24"/>
      <c r="D50" s="48"/>
      <c r="H50" s="52"/>
      <c r="J50" s="21"/>
      <c r="K50" s="21"/>
      <c r="O50"/>
      <c r="P50"/>
    </row>
    <row r="51" spans="1:16" x14ac:dyDescent="0.25">
      <c r="A51" s="79" t="s">
        <v>37</v>
      </c>
      <c r="B51" s="29" t="s">
        <v>1</v>
      </c>
      <c r="C51" s="30" t="s">
        <v>18</v>
      </c>
      <c r="E51" s="20"/>
      <c r="F51" s="34"/>
      <c r="H51" s="20"/>
      <c r="O51"/>
      <c r="P51"/>
    </row>
    <row r="52" spans="1:16" x14ac:dyDescent="0.25">
      <c r="A52" s="78"/>
      <c r="B52" s="17">
        <v>82</v>
      </c>
      <c r="C52" s="18">
        <f t="shared" ref="C52:C62" si="6">+B52</f>
        <v>82</v>
      </c>
      <c r="F52" s="34"/>
      <c r="H52" s="52"/>
      <c r="O52"/>
      <c r="P52"/>
    </row>
    <row r="53" spans="1:16" x14ac:dyDescent="0.25">
      <c r="A53" s="3" t="s">
        <v>5</v>
      </c>
      <c r="B53" s="4">
        <v>10</v>
      </c>
      <c r="C53" s="5">
        <f t="shared" si="6"/>
        <v>10</v>
      </c>
      <c r="F53" s="34"/>
      <c r="H53" s="52"/>
      <c r="O53"/>
      <c r="P53"/>
    </row>
    <row r="54" spans="1:16" x14ac:dyDescent="0.25">
      <c r="A54" s="6" t="s">
        <v>6</v>
      </c>
      <c r="B54">
        <v>0</v>
      </c>
      <c r="C54" s="22">
        <f t="shared" si="6"/>
        <v>0</v>
      </c>
      <c r="F54" s="34"/>
      <c r="H54" s="52"/>
      <c r="O54"/>
      <c r="P54"/>
    </row>
    <row r="55" spans="1:16" x14ac:dyDescent="0.25">
      <c r="A55" s="6" t="s">
        <v>8</v>
      </c>
      <c r="B55">
        <v>0</v>
      </c>
      <c r="C55" s="22">
        <f t="shared" si="6"/>
        <v>0</v>
      </c>
      <c r="F55" s="34"/>
      <c r="H55" s="52"/>
      <c r="O55"/>
      <c r="P55"/>
    </row>
    <row r="56" spans="1:16" ht="15" customHeight="1" x14ac:dyDescent="0.25">
      <c r="A56" s="3" t="s">
        <v>10</v>
      </c>
      <c r="B56" s="4">
        <v>0</v>
      </c>
      <c r="C56" s="5">
        <f t="shared" si="6"/>
        <v>0</v>
      </c>
      <c r="F56" s="34"/>
      <c r="H56" s="52"/>
      <c r="O56"/>
      <c r="P56"/>
    </row>
    <row r="57" spans="1:16" x14ac:dyDescent="0.25">
      <c r="A57" s="6" t="s">
        <v>6</v>
      </c>
      <c r="B57">
        <v>0</v>
      </c>
      <c r="C57" s="22">
        <f t="shared" si="6"/>
        <v>0</v>
      </c>
      <c r="F57" s="34"/>
      <c r="H57" s="52"/>
      <c r="O57"/>
      <c r="P57"/>
    </row>
    <row r="58" spans="1:16" ht="15" customHeight="1" x14ac:dyDescent="0.25">
      <c r="A58" s="6" t="s">
        <v>11</v>
      </c>
      <c r="B58">
        <v>0</v>
      </c>
      <c r="C58" s="22">
        <f t="shared" si="6"/>
        <v>0</v>
      </c>
      <c r="F58" s="34"/>
      <c r="H58" s="52"/>
      <c r="O58"/>
      <c r="P58"/>
    </row>
    <row r="59" spans="1:16" x14ac:dyDescent="0.25">
      <c r="A59" s="3" t="s">
        <v>13</v>
      </c>
      <c r="B59" s="4">
        <v>57</v>
      </c>
      <c r="C59" s="5">
        <f t="shared" si="6"/>
        <v>57</v>
      </c>
      <c r="F59" s="58"/>
      <c r="H59" s="52"/>
      <c r="O59"/>
      <c r="P59"/>
    </row>
    <row r="60" spans="1:16" ht="15" customHeight="1" x14ac:dyDescent="0.25">
      <c r="A60" s="3" t="s">
        <v>15</v>
      </c>
      <c r="B60" s="4">
        <v>15</v>
      </c>
      <c r="C60" s="5">
        <f t="shared" si="6"/>
        <v>15</v>
      </c>
      <c r="F60" s="24"/>
      <c r="H60" s="52"/>
      <c r="O60"/>
      <c r="P60"/>
    </row>
    <row r="61" spans="1:16" x14ac:dyDescent="0.25">
      <c r="A61" s="6" t="s">
        <v>6</v>
      </c>
      <c r="B61" s="50">
        <v>8</v>
      </c>
      <c r="C61" s="22">
        <f t="shared" si="6"/>
        <v>8</v>
      </c>
      <c r="F61" s="24"/>
      <c r="H61" s="52"/>
      <c r="O61"/>
      <c r="P61"/>
    </row>
    <row r="62" spans="1:16" ht="15.75" customHeight="1" thickBot="1" x14ac:dyDescent="0.3">
      <c r="A62" s="8" t="s">
        <v>11</v>
      </c>
      <c r="B62" s="9">
        <v>7</v>
      </c>
      <c r="C62" s="23">
        <f t="shared" si="6"/>
        <v>7</v>
      </c>
      <c r="F62" s="24"/>
      <c r="H62" s="52"/>
      <c r="O62"/>
      <c r="P62"/>
    </row>
    <row r="63" spans="1:16" ht="15" customHeight="1" x14ac:dyDescent="0.25">
      <c r="A63" s="11" t="s">
        <v>16</v>
      </c>
      <c r="B63" s="12">
        <f>+B59/B52</f>
        <v>0.69512195121951215</v>
      </c>
      <c r="C63" s="13">
        <f>+C59/C52</f>
        <v>0.69512195121951215</v>
      </c>
      <c r="F63" s="24"/>
      <c r="H63" s="52"/>
      <c r="J63" s="21"/>
      <c r="K63" s="21"/>
      <c r="O63"/>
      <c r="P63"/>
    </row>
    <row r="64" spans="1:16" ht="15.75" customHeight="1" thickBot="1" x14ac:dyDescent="0.3">
      <c r="A64" s="14" t="s">
        <v>4</v>
      </c>
      <c r="B64" s="15">
        <f t="shared" ref="B64:C64" si="7">+B59/(B52-B61-B57-B54)</f>
        <v>0.77027027027027029</v>
      </c>
      <c r="C64" s="16">
        <f t="shared" si="7"/>
        <v>0.77027027027027029</v>
      </c>
      <c r="F64" s="24"/>
      <c r="H64" s="52"/>
      <c r="J64" s="21"/>
      <c r="K64" s="21"/>
      <c r="O64"/>
      <c r="P64"/>
    </row>
    <row r="65" spans="1:16" ht="15.75" customHeight="1" thickBot="1" x14ac:dyDescent="0.3">
      <c r="A65" s="26"/>
      <c r="B65" s="27"/>
      <c r="C65" s="24"/>
      <c r="D65" s="48"/>
      <c r="F65" s="24"/>
      <c r="H65" s="52"/>
      <c r="J65" s="21"/>
      <c r="K65" s="21"/>
      <c r="O65"/>
      <c r="P65"/>
    </row>
    <row r="66" spans="1:16" ht="15" customHeight="1" x14ac:dyDescent="0.25">
      <c r="A66" s="67" t="s">
        <v>29</v>
      </c>
      <c r="B66" s="29" t="s">
        <v>1</v>
      </c>
      <c r="C66" s="30" t="s">
        <v>18</v>
      </c>
      <c r="F66" s="24"/>
      <c r="H66" s="52"/>
    </row>
    <row r="67" spans="1:16" x14ac:dyDescent="0.25">
      <c r="A67" s="68"/>
      <c r="B67" s="17">
        <v>154</v>
      </c>
      <c r="C67" s="22">
        <f>+B67</f>
        <v>154</v>
      </c>
      <c r="F67" s="24"/>
      <c r="H67" s="52"/>
    </row>
    <row r="68" spans="1:16" ht="15" customHeight="1" x14ac:dyDescent="0.25">
      <c r="A68" s="3" t="s">
        <v>5</v>
      </c>
      <c r="B68" s="4">
        <v>0</v>
      </c>
      <c r="C68" s="5">
        <f t="shared" ref="C68:C76" si="8">+B68</f>
        <v>0</v>
      </c>
      <c r="F68" s="24"/>
      <c r="H68" s="52"/>
    </row>
    <row r="69" spans="1:16" x14ac:dyDescent="0.25">
      <c r="A69" s="6" t="s">
        <v>8</v>
      </c>
      <c r="B69">
        <v>0</v>
      </c>
      <c r="C69" s="22">
        <f t="shared" si="8"/>
        <v>0</v>
      </c>
      <c r="F69" s="24"/>
    </row>
    <row r="70" spans="1:16" ht="15" customHeight="1" x14ac:dyDescent="0.25">
      <c r="A70" s="3" t="s">
        <v>10</v>
      </c>
      <c r="B70" s="4">
        <v>0</v>
      </c>
      <c r="C70" s="5">
        <f t="shared" si="8"/>
        <v>0</v>
      </c>
      <c r="F70" s="24"/>
    </row>
    <row r="71" spans="1:16" x14ac:dyDescent="0.25">
      <c r="A71" s="6" t="s">
        <v>6</v>
      </c>
      <c r="B71">
        <v>0</v>
      </c>
      <c r="C71" s="22">
        <f t="shared" si="8"/>
        <v>0</v>
      </c>
      <c r="F71" s="24"/>
    </row>
    <row r="72" spans="1:16" ht="15" customHeight="1" x14ac:dyDescent="0.25">
      <c r="A72" s="6" t="s">
        <v>11</v>
      </c>
      <c r="B72">
        <v>0</v>
      </c>
      <c r="C72" s="22">
        <f t="shared" si="8"/>
        <v>0</v>
      </c>
      <c r="F72" s="24"/>
    </row>
    <row r="73" spans="1:16" x14ac:dyDescent="0.25">
      <c r="A73" s="3" t="s">
        <v>13</v>
      </c>
      <c r="B73" s="4">
        <v>142</v>
      </c>
      <c r="C73" s="5">
        <f t="shared" si="8"/>
        <v>142</v>
      </c>
      <c r="F73" s="24"/>
    </row>
    <row r="74" spans="1:16" ht="15" customHeight="1" x14ac:dyDescent="0.25">
      <c r="A74" s="3" t="s">
        <v>15</v>
      </c>
      <c r="B74" s="4">
        <v>12</v>
      </c>
      <c r="C74" s="5">
        <f t="shared" si="8"/>
        <v>12</v>
      </c>
      <c r="F74" s="24"/>
    </row>
    <row r="75" spans="1:16" x14ac:dyDescent="0.25">
      <c r="A75" s="6" t="s">
        <v>6</v>
      </c>
      <c r="B75">
        <v>7</v>
      </c>
      <c r="C75" s="22">
        <f t="shared" si="8"/>
        <v>7</v>
      </c>
      <c r="F75" s="24"/>
    </row>
    <row r="76" spans="1:16" ht="15.75" thickBot="1" x14ac:dyDescent="0.3">
      <c r="A76" s="8" t="s">
        <v>11</v>
      </c>
      <c r="B76" s="9">
        <v>4</v>
      </c>
      <c r="C76" s="23">
        <f t="shared" si="8"/>
        <v>4</v>
      </c>
      <c r="F76" s="24"/>
    </row>
    <row r="77" spans="1:16" x14ac:dyDescent="0.25">
      <c r="A77" s="11" t="s">
        <v>16</v>
      </c>
      <c r="B77" s="12">
        <f>+B73/B67</f>
        <v>0.92207792207792205</v>
      </c>
      <c r="C77" s="13">
        <f>+C73/C67</f>
        <v>0.92207792207792205</v>
      </c>
      <c r="F77" s="48"/>
    </row>
    <row r="78" spans="1:16" ht="15.75" thickBot="1" x14ac:dyDescent="0.3">
      <c r="A78" s="14" t="s">
        <v>4</v>
      </c>
      <c r="B78" s="15">
        <f>+B73/(B67-B75-B71-B77)</f>
        <v>0.97208392603129457</v>
      </c>
      <c r="C78" s="16">
        <f>+C73/(C67-C75-C71-C77)</f>
        <v>0.97208392603129457</v>
      </c>
      <c r="F78" s="48"/>
    </row>
    <row r="79" spans="1:16" ht="15.75" thickBot="1" x14ac:dyDescent="0.3">
      <c r="A79" s="25"/>
      <c r="B79" s="27"/>
      <c r="C79" s="24"/>
      <c r="F79" s="48"/>
    </row>
    <row r="80" spans="1:16" x14ac:dyDescent="0.25">
      <c r="A80" s="67" t="s">
        <v>23</v>
      </c>
      <c r="B80" s="29" t="s">
        <v>1</v>
      </c>
      <c r="C80" s="30" t="s">
        <v>18</v>
      </c>
    </row>
    <row r="81" spans="1:3" x14ac:dyDescent="0.25">
      <c r="A81" s="68"/>
      <c r="B81" s="17">
        <v>31</v>
      </c>
      <c r="C81" s="18">
        <f>+B81</f>
        <v>31</v>
      </c>
    </row>
    <row r="82" spans="1:3" x14ac:dyDescent="0.25">
      <c r="A82" s="3" t="s">
        <v>5</v>
      </c>
      <c r="B82" s="4">
        <v>0</v>
      </c>
      <c r="C82" s="5">
        <f t="shared" ref="C82:C90" si="9">+B82</f>
        <v>0</v>
      </c>
    </row>
    <row r="83" spans="1:3" x14ac:dyDescent="0.25">
      <c r="A83" s="6" t="s">
        <v>8</v>
      </c>
      <c r="B83">
        <v>0</v>
      </c>
      <c r="C83" s="22">
        <f t="shared" si="9"/>
        <v>0</v>
      </c>
    </row>
    <row r="84" spans="1:3" ht="15" customHeight="1" x14ac:dyDescent="0.25">
      <c r="A84" s="3" t="s">
        <v>10</v>
      </c>
      <c r="B84" s="4">
        <v>0</v>
      </c>
      <c r="C84" s="5">
        <f t="shared" si="9"/>
        <v>0</v>
      </c>
    </row>
    <row r="85" spans="1:3" x14ac:dyDescent="0.25">
      <c r="A85" s="6" t="s">
        <v>6</v>
      </c>
      <c r="B85">
        <v>0</v>
      </c>
      <c r="C85" s="22">
        <f t="shared" si="9"/>
        <v>0</v>
      </c>
    </row>
    <row r="86" spans="1:3" ht="15" customHeight="1" x14ac:dyDescent="0.25">
      <c r="A86" s="6" t="s">
        <v>11</v>
      </c>
      <c r="B86">
        <v>0</v>
      </c>
      <c r="C86" s="22">
        <f t="shared" si="9"/>
        <v>0</v>
      </c>
    </row>
    <row r="87" spans="1:3" x14ac:dyDescent="0.25">
      <c r="A87" s="3" t="s">
        <v>13</v>
      </c>
      <c r="B87" s="4">
        <v>16</v>
      </c>
      <c r="C87" s="5">
        <f t="shared" si="9"/>
        <v>16</v>
      </c>
    </row>
    <row r="88" spans="1:3" x14ac:dyDescent="0.25">
      <c r="A88" s="3" t="s">
        <v>15</v>
      </c>
      <c r="B88" s="4">
        <v>15</v>
      </c>
      <c r="C88" s="5">
        <f t="shared" si="9"/>
        <v>15</v>
      </c>
    </row>
    <row r="89" spans="1:3" x14ac:dyDescent="0.25">
      <c r="A89" s="6" t="s">
        <v>6</v>
      </c>
      <c r="B89">
        <v>7</v>
      </c>
      <c r="C89" s="22">
        <f t="shared" si="9"/>
        <v>7</v>
      </c>
    </row>
    <row r="90" spans="1:3" ht="15.75" customHeight="1" thickBot="1" x14ac:dyDescent="0.3">
      <c r="A90" s="8" t="s">
        <v>11</v>
      </c>
      <c r="B90" s="9">
        <v>8</v>
      </c>
      <c r="C90" s="23">
        <f t="shared" si="9"/>
        <v>8</v>
      </c>
    </row>
    <row r="91" spans="1:3" x14ac:dyDescent="0.25">
      <c r="A91" s="11" t="s">
        <v>16</v>
      </c>
      <c r="B91" s="12">
        <f>+B87/B81</f>
        <v>0.5161290322580645</v>
      </c>
      <c r="C91" s="13">
        <f>+C87/C81</f>
        <v>0.5161290322580645</v>
      </c>
    </row>
    <row r="92" spans="1:3" ht="15.75" customHeight="1" thickBot="1" x14ac:dyDescent="0.3">
      <c r="A92" s="14" t="s">
        <v>4</v>
      </c>
      <c r="B92" s="15">
        <f>+B87/(B81-B89-B85-B91)</f>
        <v>0.68131868131868134</v>
      </c>
      <c r="C92" s="16">
        <f>+C87/(C81-C89-C85-C91)</f>
        <v>0.68131868131868134</v>
      </c>
    </row>
    <row r="93" spans="1:3" ht="15.75" thickBot="1" x14ac:dyDescent="0.3">
      <c r="A93" s="25"/>
      <c r="B93" s="27"/>
      <c r="C93" s="24"/>
    </row>
    <row r="94" spans="1:3" x14ac:dyDescent="0.25">
      <c r="A94" s="67" t="s">
        <v>25</v>
      </c>
      <c r="B94" s="29" t="s">
        <v>1</v>
      </c>
      <c r="C94" s="30" t="s">
        <v>18</v>
      </c>
    </row>
    <row r="95" spans="1:3" x14ac:dyDescent="0.25">
      <c r="A95" s="68"/>
      <c r="B95" s="17">
        <v>367</v>
      </c>
      <c r="C95" s="22">
        <f>+B95</f>
        <v>367</v>
      </c>
    </row>
    <row r="96" spans="1:3" x14ac:dyDescent="0.25">
      <c r="A96" s="3" t="s">
        <v>5</v>
      </c>
      <c r="B96" s="4">
        <v>0</v>
      </c>
      <c r="C96" s="5">
        <f t="shared" ref="C96:C104" si="10">+B96</f>
        <v>0</v>
      </c>
    </row>
    <row r="97" spans="1:16" x14ac:dyDescent="0.25">
      <c r="A97" s="6" t="s">
        <v>8</v>
      </c>
      <c r="B97">
        <v>0</v>
      </c>
      <c r="C97" s="22">
        <f t="shared" si="10"/>
        <v>0</v>
      </c>
      <c r="E97" s="20"/>
    </row>
    <row r="98" spans="1:16" x14ac:dyDescent="0.25">
      <c r="A98" s="3" t="s">
        <v>10</v>
      </c>
      <c r="B98" s="4">
        <v>0</v>
      </c>
      <c r="C98" s="5">
        <f t="shared" si="10"/>
        <v>0</v>
      </c>
    </row>
    <row r="99" spans="1:16" x14ac:dyDescent="0.25">
      <c r="A99" s="6" t="s">
        <v>6</v>
      </c>
      <c r="B99">
        <v>0</v>
      </c>
      <c r="C99" s="22">
        <f t="shared" si="10"/>
        <v>0</v>
      </c>
    </row>
    <row r="100" spans="1:16" x14ac:dyDescent="0.25">
      <c r="A100" s="6" t="s">
        <v>11</v>
      </c>
      <c r="B100">
        <v>0</v>
      </c>
      <c r="C100" s="22">
        <f t="shared" si="10"/>
        <v>0</v>
      </c>
    </row>
    <row r="101" spans="1:16" x14ac:dyDescent="0.25">
      <c r="A101" s="3" t="s">
        <v>13</v>
      </c>
      <c r="B101" s="4">
        <v>313</v>
      </c>
      <c r="C101" s="5">
        <f t="shared" si="10"/>
        <v>313</v>
      </c>
    </row>
    <row r="102" spans="1:16" x14ac:dyDescent="0.25">
      <c r="A102" s="3" t="s">
        <v>15</v>
      </c>
      <c r="B102" s="4">
        <v>54</v>
      </c>
      <c r="C102" s="5">
        <f t="shared" si="10"/>
        <v>54</v>
      </c>
    </row>
    <row r="103" spans="1:16" x14ac:dyDescent="0.25">
      <c r="A103" s="6" t="s">
        <v>6</v>
      </c>
      <c r="B103">
        <v>16</v>
      </c>
      <c r="C103" s="22">
        <f t="shared" si="10"/>
        <v>16</v>
      </c>
    </row>
    <row r="104" spans="1:16" ht="15.75" thickBot="1" x14ac:dyDescent="0.3">
      <c r="A104" s="8" t="s">
        <v>11</v>
      </c>
      <c r="B104" s="9">
        <v>38</v>
      </c>
      <c r="C104" s="23">
        <f t="shared" si="10"/>
        <v>38</v>
      </c>
    </row>
    <row r="105" spans="1:16" x14ac:dyDescent="0.25">
      <c r="A105" s="11" t="s">
        <v>16</v>
      </c>
      <c r="B105" s="12">
        <f>+B101/B95</f>
        <v>0.85286103542234337</v>
      </c>
      <c r="C105" s="13">
        <f>+C101/C95</f>
        <v>0.85286103542234337</v>
      </c>
    </row>
    <row r="106" spans="1:16" ht="15.75" thickBot="1" x14ac:dyDescent="0.3">
      <c r="A106" s="14" t="s">
        <v>4</v>
      </c>
      <c r="B106" s="15">
        <f>+B101/(B95-B103-B99-B105)</f>
        <v>0.89390991720102098</v>
      </c>
      <c r="C106" s="16">
        <f>+C101/(C95-C103-C99-C105)</f>
        <v>0.89390991720102098</v>
      </c>
    </row>
    <row r="107" spans="1:16" ht="15.75" thickBot="1" x14ac:dyDescent="0.3">
      <c r="A107" s="25"/>
      <c r="B107" s="27"/>
      <c r="C107" s="24"/>
    </row>
    <row r="108" spans="1:16" ht="15" customHeight="1" x14ac:dyDescent="0.25">
      <c r="A108" s="67" t="s">
        <v>20</v>
      </c>
      <c r="B108" s="29" t="s">
        <v>1</v>
      </c>
      <c r="C108" s="30" t="s">
        <v>18</v>
      </c>
      <c r="F108" s="34"/>
      <c r="H108" s="20"/>
      <c r="O108"/>
      <c r="P108"/>
    </row>
    <row r="109" spans="1:16" ht="15" customHeight="1" x14ac:dyDescent="0.25">
      <c r="A109" s="68"/>
      <c r="B109" s="17">
        <v>190</v>
      </c>
      <c r="C109" s="18">
        <f>+B109</f>
        <v>190</v>
      </c>
      <c r="D109" s="19"/>
      <c r="F109" s="36"/>
      <c r="H109" s="20"/>
      <c r="O109"/>
      <c r="P109"/>
    </row>
    <row r="110" spans="1:16" ht="15" customHeight="1" x14ac:dyDescent="0.25">
      <c r="A110" s="3" t="s">
        <v>5</v>
      </c>
      <c r="B110" s="4">
        <v>8</v>
      </c>
      <c r="C110" s="5">
        <f t="shared" ref="C110:C118" si="11">+B110</f>
        <v>8</v>
      </c>
      <c r="F110" s="36"/>
      <c r="H110" s="20"/>
      <c r="O110"/>
      <c r="P110"/>
    </row>
    <row r="111" spans="1:16" ht="15" customHeight="1" x14ac:dyDescent="0.25">
      <c r="A111" s="6" t="s">
        <v>8</v>
      </c>
      <c r="B111">
        <v>0</v>
      </c>
      <c r="C111" s="18">
        <f t="shared" si="11"/>
        <v>0</v>
      </c>
      <c r="F111" s="35"/>
      <c r="H111" s="20"/>
      <c r="O111"/>
      <c r="P111"/>
    </row>
    <row r="112" spans="1:16" ht="15" customHeight="1" x14ac:dyDescent="0.25">
      <c r="A112" s="3" t="s">
        <v>10</v>
      </c>
      <c r="B112" s="4">
        <v>0</v>
      </c>
      <c r="C112" s="5">
        <f t="shared" si="11"/>
        <v>0</v>
      </c>
      <c r="F112" s="34"/>
      <c r="H112" s="20"/>
      <c r="O112"/>
      <c r="P112"/>
    </row>
    <row r="113" spans="1:16" x14ac:dyDescent="0.25">
      <c r="A113" s="6" t="s">
        <v>6</v>
      </c>
      <c r="B113">
        <v>0</v>
      </c>
      <c r="C113" s="22">
        <f t="shared" si="11"/>
        <v>0</v>
      </c>
      <c r="F113" s="34"/>
      <c r="H113" s="20"/>
      <c r="O113"/>
      <c r="P113"/>
    </row>
    <row r="114" spans="1:16" x14ac:dyDescent="0.25">
      <c r="A114" s="6" t="s">
        <v>11</v>
      </c>
      <c r="B114">
        <v>0</v>
      </c>
      <c r="C114" s="22">
        <f t="shared" si="11"/>
        <v>0</v>
      </c>
      <c r="F114" s="34"/>
      <c r="H114" s="20"/>
      <c r="O114"/>
      <c r="P114"/>
    </row>
    <row r="115" spans="1:16" x14ac:dyDescent="0.25">
      <c r="A115" s="3" t="s">
        <v>13</v>
      </c>
      <c r="B115" s="4">
        <v>157</v>
      </c>
      <c r="C115" s="5">
        <f t="shared" si="11"/>
        <v>157</v>
      </c>
      <c r="F115" s="34"/>
      <c r="H115" s="20"/>
      <c r="O115"/>
      <c r="P115"/>
    </row>
    <row r="116" spans="1:16" x14ac:dyDescent="0.25">
      <c r="A116" s="3" t="s">
        <v>15</v>
      </c>
      <c r="B116" s="4">
        <v>25</v>
      </c>
      <c r="C116" s="5">
        <f t="shared" si="11"/>
        <v>25</v>
      </c>
      <c r="F116" s="34"/>
      <c r="H116" s="20"/>
      <c r="O116"/>
      <c r="P116"/>
    </row>
    <row r="117" spans="1:16" x14ac:dyDescent="0.25">
      <c r="A117" s="6" t="s">
        <v>6</v>
      </c>
      <c r="B117">
        <v>14</v>
      </c>
      <c r="C117" s="22">
        <f t="shared" si="11"/>
        <v>14</v>
      </c>
      <c r="F117" s="34"/>
      <c r="H117" s="20"/>
      <c r="O117"/>
      <c r="P117"/>
    </row>
    <row r="118" spans="1:16" ht="15.75" customHeight="1" thickBot="1" x14ac:dyDescent="0.3">
      <c r="A118" s="8" t="s">
        <v>11</v>
      </c>
      <c r="B118" s="9">
        <v>11</v>
      </c>
      <c r="C118" s="18">
        <f t="shared" si="11"/>
        <v>11</v>
      </c>
      <c r="F118" s="35"/>
      <c r="H118" s="20"/>
      <c r="O118"/>
      <c r="P118"/>
    </row>
    <row r="119" spans="1:16" x14ac:dyDescent="0.25">
      <c r="A119" s="11" t="s">
        <v>16</v>
      </c>
      <c r="B119" s="12">
        <f>+B115/B109</f>
        <v>0.82631578947368423</v>
      </c>
      <c r="C119" s="13">
        <f>+C115/C109</f>
        <v>0.82631578947368423</v>
      </c>
      <c r="D119" s="43"/>
      <c r="F119" s="34"/>
    </row>
    <row r="120" spans="1:16" ht="15.75" customHeight="1" thickBot="1" x14ac:dyDescent="0.3">
      <c r="A120" s="14" t="s">
        <v>4</v>
      </c>
      <c r="B120" s="15">
        <f>+B115/(B109-B117-B113-B119)</f>
        <v>0.89625334254724631</v>
      </c>
      <c r="C120" s="16">
        <f>+C115/(C109-C117-C113-C119)</f>
        <v>0.89625334254724631</v>
      </c>
      <c r="D120" s="27"/>
      <c r="F120" s="34"/>
    </row>
    <row r="121" spans="1:16" ht="15.75" thickBot="1" x14ac:dyDescent="0.3">
      <c r="A121" s="25"/>
      <c r="B121" s="27"/>
      <c r="C121" s="24"/>
    </row>
    <row r="122" spans="1:16" x14ac:dyDescent="0.25">
      <c r="A122" s="67" t="s">
        <v>32</v>
      </c>
      <c r="B122" s="29" t="s">
        <v>1</v>
      </c>
      <c r="C122" s="30" t="s">
        <v>18</v>
      </c>
    </row>
    <row r="123" spans="1:16" x14ac:dyDescent="0.25">
      <c r="A123" s="68"/>
      <c r="B123" s="17">
        <v>18</v>
      </c>
      <c r="C123" s="22">
        <f>+B123</f>
        <v>18</v>
      </c>
    </row>
    <row r="124" spans="1:16" x14ac:dyDescent="0.25">
      <c r="A124" s="3" t="s">
        <v>5</v>
      </c>
      <c r="B124" s="4">
        <v>0</v>
      </c>
      <c r="C124" s="5">
        <f t="shared" ref="C124:C132" si="12">+B124</f>
        <v>0</v>
      </c>
    </row>
    <row r="125" spans="1:16" x14ac:dyDescent="0.25">
      <c r="A125" s="6" t="s">
        <v>8</v>
      </c>
      <c r="B125">
        <v>0</v>
      </c>
      <c r="C125" s="22">
        <f t="shared" si="12"/>
        <v>0</v>
      </c>
      <c r="E125" s="20"/>
    </row>
    <row r="126" spans="1:16" x14ac:dyDescent="0.25">
      <c r="A126" s="3" t="s">
        <v>10</v>
      </c>
      <c r="B126" s="4">
        <v>0</v>
      </c>
      <c r="C126" s="5">
        <f t="shared" si="12"/>
        <v>0</v>
      </c>
    </row>
    <row r="127" spans="1:16" x14ac:dyDescent="0.25">
      <c r="A127" s="6" t="s">
        <v>6</v>
      </c>
      <c r="B127">
        <v>0</v>
      </c>
      <c r="C127" s="22">
        <f t="shared" si="12"/>
        <v>0</v>
      </c>
      <c r="E127" s="20"/>
    </row>
    <row r="128" spans="1:16" x14ac:dyDescent="0.25">
      <c r="A128" s="6" t="s">
        <v>11</v>
      </c>
      <c r="B128">
        <v>0</v>
      </c>
      <c r="C128" s="22">
        <f t="shared" si="12"/>
        <v>0</v>
      </c>
    </row>
    <row r="129" spans="1:6" x14ac:dyDescent="0.25">
      <c r="A129" s="3" t="s">
        <v>13</v>
      </c>
      <c r="B129" s="4">
        <v>9</v>
      </c>
      <c r="C129" s="5">
        <f t="shared" si="12"/>
        <v>9</v>
      </c>
    </row>
    <row r="130" spans="1:6" x14ac:dyDescent="0.25">
      <c r="A130" s="3" t="s">
        <v>15</v>
      </c>
      <c r="B130" s="4">
        <v>9</v>
      </c>
      <c r="C130" s="5">
        <f t="shared" si="12"/>
        <v>9</v>
      </c>
    </row>
    <row r="131" spans="1:6" x14ac:dyDescent="0.25">
      <c r="A131" s="6" t="s">
        <v>6</v>
      </c>
      <c r="B131">
        <v>5</v>
      </c>
      <c r="C131" s="22">
        <f t="shared" si="12"/>
        <v>5</v>
      </c>
    </row>
    <row r="132" spans="1:6" ht="15.75" thickBot="1" x14ac:dyDescent="0.3">
      <c r="A132" s="8" t="s">
        <v>11</v>
      </c>
      <c r="B132" s="9">
        <v>4</v>
      </c>
      <c r="C132" s="23">
        <f t="shared" si="12"/>
        <v>4</v>
      </c>
    </row>
    <row r="133" spans="1:6" x14ac:dyDescent="0.25">
      <c r="A133" s="11" t="s">
        <v>16</v>
      </c>
      <c r="B133" s="12">
        <f>+B129/B123</f>
        <v>0.5</v>
      </c>
      <c r="C133" s="13">
        <f>+C129/C123</f>
        <v>0.5</v>
      </c>
    </row>
    <row r="134" spans="1:6" ht="15.75" thickBot="1" x14ac:dyDescent="0.3">
      <c r="A134" s="14" t="s">
        <v>4</v>
      </c>
      <c r="B134" s="15">
        <f>+B129/(B123-B131-B127-B133)</f>
        <v>0.72</v>
      </c>
      <c r="C134" s="16">
        <f>+C129/(C123-C131-C127-C133)</f>
        <v>0.72</v>
      </c>
    </row>
    <row r="135" spans="1:6" ht="15.75" thickBot="1" x14ac:dyDescent="0.3">
      <c r="A135" s="25"/>
      <c r="B135" s="27"/>
      <c r="C135" s="24"/>
    </row>
    <row r="136" spans="1:6" x14ac:dyDescent="0.25">
      <c r="A136" s="67" t="s">
        <v>28</v>
      </c>
      <c r="B136" s="29" t="s">
        <v>1</v>
      </c>
      <c r="C136" s="30" t="s">
        <v>18</v>
      </c>
      <c r="F136" s="36"/>
    </row>
    <row r="137" spans="1:6" x14ac:dyDescent="0.25">
      <c r="A137" s="68"/>
      <c r="B137" s="17">
        <v>931</v>
      </c>
      <c r="C137" s="18">
        <f>+B137</f>
        <v>931</v>
      </c>
      <c r="D137" s="24"/>
      <c r="F137" s="35"/>
    </row>
    <row r="138" spans="1:6" ht="15" customHeight="1" x14ac:dyDescent="0.25">
      <c r="A138" s="3" t="s">
        <v>5</v>
      </c>
      <c r="B138" s="4">
        <v>0</v>
      </c>
      <c r="C138" s="5">
        <f t="shared" ref="C138:C146" si="13">+B138</f>
        <v>0</v>
      </c>
      <c r="F138" s="34"/>
    </row>
    <row r="139" spans="1:6" x14ac:dyDescent="0.25">
      <c r="A139" s="6" t="s">
        <v>8</v>
      </c>
      <c r="B139">
        <v>0</v>
      </c>
      <c r="C139" s="22">
        <f t="shared" si="13"/>
        <v>0</v>
      </c>
      <c r="F139" s="34"/>
    </row>
    <row r="140" spans="1:6" ht="15" customHeight="1" x14ac:dyDescent="0.25">
      <c r="A140" s="3" t="s">
        <v>10</v>
      </c>
      <c r="B140" s="4">
        <v>0</v>
      </c>
      <c r="C140" s="5">
        <f t="shared" si="13"/>
        <v>0</v>
      </c>
      <c r="F140" s="34"/>
    </row>
    <row r="141" spans="1:6" x14ac:dyDescent="0.25">
      <c r="A141" s="6" t="s">
        <v>6</v>
      </c>
      <c r="B141">
        <v>0</v>
      </c>
      <c r="C141" s="22">
        <f t="shared" si="13"/>
        <v>0</v>
      </c>
    </row>
    <row r="142" spans="1:6" x14ac:dyDescent="0.25">
      <c r="A142" s="6" t="s">
        <v>11</v>
      </c>
      <c r="B142">
        <v>0</v>
      </c>
      <c r="C142" s="22">
        <f t="shared" si="13"/>
        <v>0</v>
      </c>
    </row>
    <row r="143" spans="1:6" x14ac:dyDescent="0.25">
      <c r="A143" s="3" t="s">
        <v>13</v>
      </c>
      <c r="B143" s="4">
        <v>831</v>
      </c>
      <c r="C143" s="5">
        <f t="shared" si="13"/>
        <v>831</v>
      </c>
    </row>
    <row r="144" spans="1:6" x14ac:dyDescent="0.25">
      <c r="A144" s="3" t="s">
        <v>15</v>
      </c>
      <c r="B144" s="4">
        <v>100</v>
      </c>
      <c r="C144" s="5">
        <f t="shared" si="13"/>
        <v>100</v>
      </c>
    </row>
    <row r="145" spans="1:3" x14ac:dyDescent="0.25">
      <c r="A145" s="6" t="s">
        <v>6</v>
      </c>
      <c r="B145">
        <v>85</v>
      </c>
      <c r="C145" s="22">
        <f t="shared" si="13"/>
        <v>85</v>
      </c>
    </row>
    <row r="146" spans="1:3" ht="15.75" customHeight="1" thickBot="1" x14ac:dyDescent="0.3">
      <c r="A146" s="8" t="s">
        <v>11</v>
      </c>
      <c r="B146" s="9">
        <v>15</v>
      </c>
      <c r="C146" s="23">
        <f t="shared" si="13"/>
        <v>15</v>
      </c>
    </row>
    <row r="147" spans="1:3" x14ac:dyDescent="0.25">
      <c r="A147" s="11" t="s">
        <v>16</v>
      </c>
      <c r="B147" s="12">
        <f>+B143/B137</f>
        <v>0.89258861439312565</v>
      </c>
      <c r="C147" s="13">
        <f>+C143/C137</f>
        <v>0.89258861439312565</v>
      </c>
    </row>
    <row r="148" spans="1:3" ht="15.75" thickBot="1" x14ac:dyDescent="0.3">
      <c r="A148" s="14" t="s">
        <v>4</v>
      </c>
      <c r="B148" s="15">
        <f>+B143/(B137-B145-B141-B147)</f>
        <v>0.98330696051703437</v>
      </c>
      <c r="C148" s="16">
        <f>+C143/(C137-C145-C141-C147)</f>
        <v>0.98330696051703437</v>
      </c>
    </row>
    <row r="149" spans="1:3" ht="15.75" thickBot="1" x14ac:dyDescent="0.3">
      <c r="A149" s="25"/>
      <c r="B149" s="27"/>
      <c r="C149" s="24"/>
    </row>
    <row r="150" spans="1:3" x14ac:dyDescent="0.25">
      <c r="A150" s="67" t="s">
        <v>22</v>
      </c>
      <c r="B150" s="29" t="s">
        <v>1</v>
      </c>
      <c r="C150" s="30" t="s">
        <v>18</v>
      </c>
    </row>
    <row r="151" spans="1:3" x14ac:dyDescent="0.25">
      <c r="A151" s="68"/>
      <c r="B151" s="17">
        <v>93</v>
      </c>
      <c r="C151" s="18">
        <f>+B151</f>
        <v>93</v>
      </c>
    </row>
    <row r="152" spans="1:3" x14ac:dyDescent="0.25">
      <c r="A152" s="3" t="s">
        <v>5</v>
      </c>
      <c r="B152" s="4">
        <v>0</v>
      </c>
      <c r="C152" s="5">
        <f t="shared" ref="C152:C160" si="14">+B152</f>
        <v>0</v>
      </c>
    </row>
    <row r="153" spans="1:3" x14ac:dyDescent="0.25">
      <c r="A153" s="6" t="s">
        <v>8</v>
      </c>
      <c r="B153">
        <v>0</v>
      </c>
      <c r="C153" s="22">
        <f t="shared" si="14"/>
        <v>0</v>
      </c>
    </row>
    <row r="154" spans="1:3" x14ac:dyDescent="0.25">
      <c r="A154" s="3" t="s">
        <v>10</v>
      </c>
      <c r="B154" s="4">
        <v>0</v>
      </c>
      <c r="C154" s="5">
        <f t="shared" si="14"/>
        <v>0</v>
      </c>
    </row>
    <row r="155" spans="1:3" x14ac:dyDescent="0.25">
      <c r="A155" s="6" t="s">
        <v>6</v>
      </c>
      <c r="B155">
        <v>0</v>
      </c>
      <c r="C155" s="22">
        <f t="shared" si="14"/>
        <v>0</v>
      </c>
    </row>
    <row r="156" spans="1:3" x14ac:dyDescent="0.25">
      <c r="A156" s="6" t="s">
        <v>11</v>
      </c>
      <c r="B156">
        <v>0</v>
      </c>
      <c r="C156" s="22">
        <f t="shared" si="14"/>
        <v>0</v>
      </c>
    </row>
    <row r="157" spans="1:3" x14ac:dyDescent="0.25">
      <c r="A157" s="3" t="s">
        <v>13</v>
      </c>
      <c r="B157" s="4">
        <v>80</v>
      </c>
      <c r="C157" s="5">
        <f t="shared" si="14"/>
        <v>80</v>
      </c>
    </row>
    <row r="158" spans="1:3" x14ac:dyDescent="0.25">
      <c r="A158" s="3" t="s">
        <v>15</v>
      </c>
      <c r="B158" s="4">
        <v>13</v>
      </c>
      <c r="C158" s="5">
        <f t="shared" si="14"/>
        <v>13</v>
      </c>
    </row>
    <row r="159" spans="1:3" x14ac:dyDescent="0.25">
      <c r="A159" s="6" t="s">
        <v>6</v>
      </c>
      <c r="B159">
        <v>3</v>
      </c>
      <c r="C159" s="22">
        <f t="shared" si="14"/>
        <v>3</v>
      </c>
    </row>
    <row r="160" spans="1:3" ht="15.75" thickBot="1" x14ac:dyDescent="0.3">
      <c r="A160" s="8" t="s">
        <v>11</v>
      </c>
      <c r="B160" s="9">
        <v>10</v>
      </c>
      <c r="C160" s="23">
        <f t="shared" si="14"/>
        <v>10</v>
      </c>
    </row>
    <row r="161" spans="1:3" x14ac:dyDescent="0.25">
      <c r="A161" s="11" t="s">
        <v>16</v>
      </c>
      <c r="B161" s="12">
        <f>+B157/B151</f>
        <v>0.86021505376344087</v>
      </c>
      <c r="C161" s="44">
        <f>+C157/C151</f>
        <v>0.86021505376344087</v>
      </c>
    </row>
    <row r="162" spans="1:3" ht="15.75" thickBot="1" x14ac:dyDescent="0.3">
      <c r="A162" s="14" t="s">
        <v>4</v>
      </c>
      <c r="B162" s="15">
        <f>+B157/(B151-B159-B155-B161)</f>
        <v>0.89746682750301565</v>
      </c>
      <c r="C162" s="16">
        <f>+C157/(C151-C159-C155-C161)</f>
        <v>0.89746682750301565</v>
      </c>
    </row>
    <row r="163" spans="1:3" ht="15.75" thickBot="1" x14ac:dyDescent="0.3">
      <c r="A163" s="25"/>
      <c r="B163" s="27"/>
      <c r="C163" s="24"/>
    </row>
    <row r="164" spans="1:3" x14ac:dyDescent="0.25">
      <c r="A164" s="67" t="s">
        <v>45</v>
      </c>
      <c r="B164" s="29" t="s">
        <v>1</v>
      </c>
      <c r="C164" s="30" t="s">
        <v>18</v>
      </c>
    </row>
    <row r="165" spans="1:3" x14ac:dyDescent="0.25">
      <c r="A165" s="68"/>
      <c r="B165" s="17">
        <v>18</v>
      </c>
      <c r="C165" s="22">
        <f>+B165</f>
        <v>18</v>
      </c>
    </row>
    <row r="166" spans="1:3" x14ac:dyDescent="0.25">
      <c r="A166" s="3" t="s">
        <v>5</v>
      </c>
      <c r="B166" s="4">
        <v>0</v>
      </c>
      <c r="C166" s="5">
        <f t="shared" ref="C166:C174" si="15">+B166</f>
        <v>0</v>
      </c>
    </row>
    <row r="167" spans="1:3" x14ac:dyDescent="0.25">
      <c r="A167" s="6" t="s">
        <v>8</v>
      </c>
      <c r="B167">
        <v>0</v>
      </c>
      <c r="C167" s="22">
        <f t="shared" si="15"/>
        <v>0</v>
      </c>
    </row>
    <row r="168" spans="1:3" x14ac:dyDescent="0.25">
      <c r="A168" s="3" t="s">
        <v>10</v>
      </c>
      <c r="B168" s="4">
        <v>0</v>
      </c>
      <c r="C168" s="5">
        <f t="shared" si="15"/>
        <v>0</v>
      </c>
    </row>
    <row r="169" spans="1:3" x14ac:dyDescent="0.25">
      <c r="A169" s="6" t="s">
        <v>6</v>
      </c>
      <c r="B169">
        <v>0</v>
      </c>
      <c r="C169" s="22">
        <f t="shared" si="15"/>
        <v>0</v>
      </c>
    </row>
    <row r="170" spans="1:3" x14ac:dyDescent="0.25">
      <c r="A170" s="6" t="s">
        <v>11</v>
      </c>
      <c r="B170">
        <v>0</v>
      </c>
      <c r="C170" s="22">
        <f t="shared" si="15"/>
        <v>0</v>
      </c>
    </row>
    <row r="171" spans="1:3" x14ac:dyDescent="0.25">
      <c r="A171" s="3" t="s">
        <v>13</v>
      </c>
      <c r="B171" s="4">
        <v>16</v>
      </c>
      <c r="C171" s="5">
        <f t="shared" si="15"/>
        <v>16</v>
      </c>
    </row>
    <row r="172" spans="1:3" x14ac:dyDescent="0.25">
      <c r="A172" s="3" t="s">
        <v>15</v>
      </c>
      <c r="B172" s="4">
        <v>2</v>
      </c>
      <c r="C172" s="5">
        <f t="shared" si="15"/>
        <v>2</v>
      </c>
    </row>
    <row r="173" spans="1:3" x14ac:dyDescent="0.25">
      <c r="A173" s="6" t="s">
        <v>6</v>
      </c>
      <c r="B173">
        <v>1</v>
      </c>
      <c r="C173" s="22">
        <f t="shared" si="15"/>
        <v>1</v>
      </c>
    </row>
    <row r="174" spans="1:3" ht="15.75" thickBot="1" x14ac:dyDescent="0.3">
      <c r="A174" s="8" t="s">
        <v>11</v>
      </c>
      <c r="B174" s="9">
        <v>1</v>
      </c>
      <c r="C174" s="23">
        <f t="shared" si="15"/>
        <v>1</v>
      </c>
    </row>
    <row r="175" spans="1:3" x14ac:dyDescent="0.25">
      <c r="A175" s="11" t="s">
        <v>16</v>
      </c>
      <c r="B175" s="12">
        <f>+B171/B165</f>
        <v>0.88888888888888884</v>
      </c>
      <c r="C175" s="13">
        <f>+C171/C165</f>
        <v>0.88888888888888884</v>
      </c>
    </row>
    <row r="176" spans="1:3" ht="15.75" thickBot="1" x14ac:dyDescent="0.3">
      <c r="A176" s="14" t="s">
        <v>4</v>
      </c>
      <c r="B176" s="15">
        <f>+B171/(B165-B173-B169-B175)</f>
        <v>0.99310344827586206</v>
      </c>
      <c r="C176" s="16">
        <f>+C171/(C165-C173-C169-C175)</f>
        <v>0.99310344827586206</v>
      </c>
    </row>
    <row r="177" spans="1:3" ht="15.75" thickBot="1" x14ac:dyDescent="0.3">
      <c r="A177" s="25"/>
      <c r="B177" s="27"/>
      <c r="C177" s="24"/>
    </row>
    <row r="178" spans="1:3" x14ac:dyDescent="0.25">
      <c r="A178" s="67" t="s">
        <v>34</v>
      </c>
      <c r="B178" s="29" t="s">
        <v>1</v>
      </c>
      <c r="C178" s="30" t="s">
        <v>18</v>
      </c>
    </row>
    <row r="179" spans="1:3" x14ac:dyDescent="0.25">
      <c r="A179" s="68"/>
      <c r="B179" s="17">
        <v>31</v>
      </c>
      <c r="C179" s="22">
        <f>+B179</f>
        <v>31</v>
      </c>
    </row>
    <row r="180" spans="1:3" x14ac:dyDescent="0.25">
      <c r="A180" s="3" t="s">
        <v>5</v>
      </c>
      <c r="B180" s="4">
        <v>0</v>
      </c>
      <c r="C180" s="5">
        <f t="shared" ref="C180:C188" si="16">+B180</f>
        <v>0</v>
      </c>
    </row>
    <row r="181" spans="1:3" x14ac:dyDescent="0.25">
      <c r="A181" s="6" t="s">
        <v>8</v>
      </c>
      <c r="B181">
        <v>0</v>
      </c>
      <c r="C181" s="22">
        <f t="shared" si="16"/>
        <v>0</v>
      </c>
    </row>
    <row r="182" spans="1:3" x14ac:dyDescent="0.25">
      <c r="A182" s="3" t="s">
        <v>10</v>
      </c>
      <c r="B182" s="4">
        <v>0</v>
      </c>
      <c r="C182" s="5">
        <f t="shared" si="16"/>
        <v>0</v>
      </c>
    </row>
    <row r="183" spans="1:3" x14ac:dyDescent="0.25">
      <c r="A183" s="6" t="s">
        <v>6</v>
      </c>
      <c r="B183">
        <v>0</v>
      </c>
      <c r="C183" s="22">
        <f t="shared" si="16"/>
        <v>0</v>
      </c>
    </row>
    <row r="184" spans="1:3" x14ac:dyDescent="0.25">
      <c r="A184" s="6" t="s">
        <v>11</v>
      </c>
      <c r="B184">
        <v>0</v>
      </c>
      <c r="C184" s="22">
        <f t="shared" si="16"/>
        <v>0</v>
      </c>
    </row>
    <row r="185" spans="1:3" x14ac:dyDescent="0.25">
      <c r="A185" s="3" t="s">
        <v>13</v>
      </c>
      <c r="B185" s="4">
        <v>25</v>
      </c>
      <c r="C185" s="5">
        <f t="shared" si="16"/>
        <v>25</v>
      </c>
    </row>
    <row r="186" spans="1:3" x14ac:dyDescent="0.25">
      <c r="A186" s="3" t="s">
        <v>15</v>
      </c>
      <c r="B186" s="4">
        <v>6</v>
      </c>
      <c r="C186" s="5">
        <f t="shared" si="16"/>
        <v>6</v>
      </c>
    </row>
    <row r="187" spans="1:3" x14ac:dyDescent="0.25">
      <c r="A187" s="6" t="s">
        <v>6</v>
      </c>
      <c r="B187">
        <v>0</v>
      </c>
      <c r="C187" s="22">
        <f t="shared" si="16"/>
        <v>0</v>
      </c>
    </row>
    <row r="188" spans="1:3" ht="15.75" thickBot="1" x14ac:dyDescent="0.3">
      <c r="A188" s="8" t="s">
        <v>11</v>
      </c>
      <c r="B188" s="9">
        <v>6</v>
      </c>
      <c r="C188" s="23">
        <f t="shared" si="16"/>
        <v>6</v>
      </c>
    </row>
    <row r="189" spans="1:3" x14ac:dyDescent="0.25">
      <c r="A189" s="11" t="s">
        <v>16</v>
      </c>
      <c r="B189" s="12">
        <f>+B185/B179</f>
        <v>0.80645161290322576</v>
      </c>
      <c r="C189" s="13">
        <f>+C185/C179</f>
        <v>0.80645161290322576</v>
      </c>
    </row>
    <row r="190" spans="1:3" ht="15.75" thickBot="1" x14ac:dyDescent="0.3">
      <c r="A190" s="14" t="s">
        <v>4</v>
      </c>
      <c r="B190" s="15">
        <f>+B185/(B179-B187-B183-B189)</f>
        <v>0.82799145299145294</v>
      </c>
      <c r="C190" s="16">
        <f>+C185/(C179-C187-C183-C189)</f>
        <v>0.82799145299145294</v>
      </c>
    </row>
    <row r="191" spans="1:3" ht="15.75" thickBot="1" x14ac:dyDescent="0.3">
      <c r="A191" s="25"/>
      <c r="B191" s="27"/>
      <c r="C191" s="24"/>
    </row>
    <row r="192" spans="1:3" x14ac:dyDescent="0.25">
      <c r="A192" s="67" t="s">
        <v>43</v>
      </c>
      <c r="B192" s="29" t="s">
        <v>1</v>
      </c>
      <c r="C192" s="30" t="s">
        <v>18</v>
      </c>
    </row>
    <row r="193" spans="1:3" x14ac:dyDescent="0.25">
      <c r="A193" s="68"/>
      <c r="B193" s="17">
        <v>0</v>
      </c>
      <c r="C193" s="22">
        <f>+B193</f>
        <v>0</v>
      </c>
    </row>
    <row r="194" spans="1:3" x14ac:dyDescent="0.25">
      <c r="A194" s="3" t="s">
        <v>5</v>
      </c>
      <c r="B194" s="4">
        <v>0</v>
      </c>
      <c r="C194" s="5">
        <f t="shared" ref="C194:C202" si="17">+B194</f>
        <v>0</v>
      </c>
    </row>
    <row r="195" spans="1:3" x14ac:dyDescent="0.25">
      <c r="A195" s="6" t="s">
        <v>8</v>
      </c>
      <c r="B195">
        <v>0</v>
      </c>
      <c r="C195" s="22">
        <f t="shared" si="17"/>
        <v>0</v>
      </c>
    </row>
    <row r="196" spans="1:3" x14ac:dyDescent="0.25">
      <c r="A196" s="3" t="s">
        <v>10</v>
      </c>
      <c r="B196" s="4">
        <v>0</v>
      </c>
      <c r="C196" s="5">
        <f t="shared" si="17"/>
        <v>0</v>
      </c>
    </row>
    <row r="197" spans="1:3" x14ac:dyDescent="0.25">
      <c r="A197" s="6" t="s">
        <v>6</v>
      </c>
      <c r="B197">
        <v>0</v>
      </c>
      <c r="C197" s="22">
        <f t="shared" si="17"/>
        <v>0</v>
      </c>
    </row>
    <row r="198" spans="1:3" x14ac:dyDescent="0.25">
      <c r="A198" s="6" t="s">
        <v>11</v>
      </c>
      <c r="B198">
        <v>0</v>
      </c>
      <c r="C198" s="22">
        <f t="shared" si="17"/>
        <v>0</v>
      </c>
    </row>
    <row r="199" spans="1:3" x14ac:dyDescent="0.25">
      <c r="A199" s="3" t="s">
        <v>13</v>
      </c>
      <c r="B199" s="4">
        <v>0</v>
      </c>
      <c r="C199" s="5">
        <f t="shared" si="17"/>
        <v>0</v>
      </c>
    </row>
    <row r="200" spans="1:3" x14ac:dyDescent="0.25">
      <c r="A200" s="3" t="s">
        <v>15</v>
      </c>
      <c r="B200" s="4">
        <v>0</v>
      </c>
      <c r="C200" s="5">
        <f t="shared" si="17"/>
        <v>0</v>
      </c>
    </row>
    <row r="201" spans="1:3" x14ac:dyDescent="0.25">
      <c r="A201" s="6" t="s">
        <v>6</v>
      </c>
      <c r="B201">
        <v>0</v>
      </c>
      <c r="C201" s="22">
        <f t="shared" si="17"/>
        <v>0</v>
      </c>
    </row>
    <row r="202" spans="1:3" ht="15.75" thickBot="1" x14ac:dyDescent="0.3">
      <c r="A202" s="8" t="s">
        <v>11</v>
      </c>
      <c r="B202" s="9">
        <v>0</v>
      </c>
      <c r="C202" s="23">
        <f t="shared" si="17"/>
        <v>0</v>
      </c>
    </row>
    <row r="203" spans="1:3" x14ac:dyDescent="0.25">
      <c r="A203" s="11" t="s">
        <v>16</v>
      </c>
      <c r="B203" s="12" t="e">
        <f>+B199/B193</f>
        <v>#DIV/0!</v>
      </c>
      <c r="C203" s="13" t="e">
        <f>+C199/C193</f>
        <v>#DIV/0!</v>
      </c>
    </row>
    <row r="204" spans="1:3" ht="15.75" thickBot="1" x14ac:dyDescent="0.3">
      <c r="A204" s="14" t="s">
        <v>4</v>
      </c>
      <c r="B204" s="15" t="e">
        <f>+B199/(B193-B201-B197-B203)</f>
        <v>#DIV/0!</v>
      </c>
      <c r="C204" s="16" t="e">
        <f>+C199/(C193-C201-C197-C203)</f>
        <v>#DIV/0!</v>
      </c>
    </row>
    <row r="205" spans="1:3" ht="15.75" thickBot="1" x14ac:dyDescent="0.3">
      <c r="A205" s="25"/>
      <c r="B205" s="27"/>
      <c r="C205" s="24"/>
    </row>
    <row r="206" spans="1:3" x14ac:dyDescent="0.25">
      <c r="A206" s="67" t="s">
        <v>27</v>
      </c>
      <c r="B206" s="29" t="s">
        <v>1</v>
      </c>
      <c r="C206" s="30" t="s">
        <v>18</v>
      </c>
    </row>
    <row r="207" spans="1:3" x14ac:dyDescent="0.25">
      <c r="A207" s="68"/>
      <c r="B207" s="17">
        <v>92</v>
      </c>
      <c r="C207" s="22">
        <f>+B207</f>
        <v>92</v>
      </c>
    </row>
    <row r="208" spans="1:3" x14ac:dyDescent="0.25">
      <c r="A208" s="3" t="s">
        <v>5</v>
      </c>
      <c r="B208" s="4">
        <v>0</v>
      </c>
      <c r="C208" s="5">
        <f t="shared" ref="C208:C216" si="18">+B208</f>
        <v>0</v>
      </c>
    </row>
    <row r="209" spans="1:3" x14ac:dyDescent="0.25">
      <c r="A209" s="6" t="s">
        <v>8</v>
      </c>
      <c r="B209">
        <v>0</v>
      </c>
      <c r="C209" s="22">
        <f t="shared" si="18"/>
        <v>0</v>
      </c>
    </row>
    <row r="210" spans="1:3" x14ac:dyDescent="0.25">
      <c r="A210" s="3" t="s">
        <v>10</v>
      </c>
      <c r="B210" s="4">
        <v>0</v>
      </c>
      <c r="C210" s="5">
        <f t="shared" si="18"/>
        <v>0</v>
      </c>
    </row>
    <row r="211" spans="1:3" x14ac:dyDescent="0.25">
      <c r="A211" s="6" t="s">
        <v>6</v>
      </c>
      <c r="B211">
        <v>0</v>
      </c>
      <c r="C211" s="22">
        <f t="shared" si="18"/>
        <v>0</v>
      </c>
    </row>
    <row r="212" spans="1:3" x14ac:dyDescent="0.25">
      <c r="A212" s="6" t="s">
        <v>11</v>
      </c>
      <c r="B212">
        <v>0</v>
      </c>
      <c r="C212" s="22">
        <f t="shared" si="18"/>
        <v>0</v>
      </c>
    </row>
    <row r="213" spans="1:3" x14ac:dyDescent="0.25">
      <c r="A213" s="3" t="s">
        <v>13</v>
      </c>
      <c r="B213" s="4">
        <v>65</v>
      </c>
      <c r="C213" s="5">
        <f t="shared" si="18"/>
        <v>65</v>
      </c>
    </row>
    <row r="214" spans="1:3" x14ac:dyDescent="0.25">
      <c r="A214" s="3" t="s">
        <v>15</v>
      </c>
      <c r="B214" s="4">
        <v>27</v>
      </c>
      <c r="C214" s="5">
        <f t="shared" si="18"/>
        <v>27</v>
      </c>
    </row>
    <row r="215" spans="1:3" x14ac:dyDescent="0.25">
      <c r="A215" s="6" t="s">
        <v>6</v>
      </c>
      <c r="B215">
        <v>4</v>
      </c>
      <c r="C215" s="22">
        <f t="shared" si="18"/>
        <v>4</v>
      </c>
    </row>
    <row r="216" spans="1:3" ht="15.75" thickBot="1" x14ac:dyDescent="0.3">
      <c r="A216" s="8" t="s">
        <v>11</v>
      </c>
      <c r="B216" s="9">
        <v>23</v>
      </c>
      <c r="C216" s="23">
        <f t="shared" si="18"/>
        <v>23</v>
      </c>
    </row>
    <row r="217" spans="1:3" x14ac:dyDescent="0.25">
      <c r="A217" s="11" t="s">
        <v>16</v>
      </c>
      <c r="B217" s="12">
        <f>+B213/B207</f>
        <v>0.70652173913043481</v>
      </c>
      <c r="C217" s="13">
        <f>+C213/C207</f>
        <v>0.70652173913043481</v>
      </c>
    </row>
    <row r="218" spans="1:3" ht="15.75" thickBot="1" x14ac:dyDescent="0.3">
      <c r="A218" s="14" t="s">
        <v>4</v>
      </c>
      <c r="B218" s="15">
        <f>+B213/(B207-B215-B211-B217)</f>
        <v>0.74461461835387877</v>
      </c>
      <c r="C218" s="16">
        <f>+C213/(C207-C215-C211-C217)</f>
        <v>0.74461461835387877</v>
      </c>
    </row>
    <row r="219" spans="1:3" ht="15.75" thickBot="1" x14ac:dyDescent="0.3">
      <c r="A219" s="25"/>
      <c r="B219" s="27"/>
      <c r="C219" s="24"/>
    </row>
    <row r="220" spans="1:3" x14ac:dyDescent="0.25">
      <c r="A220" s="67" t="s">
        <v>33</v>
      </c>
      <c r="B220" s="29" t="s">
        <v>1</v>
      </c>
      <c r="C220" s="30" t="s">
        <v>18</v>
      </c>
    </row>
    <row r="221" spans="1:3" x14ac:dyDescent="0.25">
      <c r="A221" s="68"/>
      <c r="B221" s="17">
        <v>82</v>
      </c>
      <c r="C221" s="22">
        <f>+B221</f>
        <v>82</v>
      </c>
    </row>
    <row r="222" spans="1:3" x14ac:dyDescent="0.25">
      <c r="A222" s="3" t="s">
        <v>5</v>
      </c>
      <c r="B222" s="4">
        <v>0</v>
      </c>
      <c r="C222" s="5">
        <f t="shared" ref="C222:C230" si="19">+B222</f>
        <v>0</v>
      </c>
    </row>
    <row r="223" spans="1:3" x14ac:dyDescent="0.25">
      <c r="A223" s="6" t="s">
        <v>8</v>
      </c>
      <c r="B223">
        <v>0</v>
      </c>
      <c r="C223" s="22">
        <f t="shared" si="19"/>
        <v>0</v>
      </c>
    </row>
    <row r="224" spans="1:3" x14ac:dyDescent="0.25">
      <c r="A224" s="3" t="s">
        <v>10</v>
      </c>
      <c r="B224" s="4">
        <v>0</v>
      </c>
      <c r="C224" s="5">
        <f t="shared" si="19"/>
        <v>0</v>
      </c>
    </row>
    <row r="225" spans="1:4" x14ac:dyDescent="0.25">
      <c r="A225" s="6" t="s">
        <v>6</v>
      </c>
      <c r="B225">
        <v>0</v>
      </c>
      <c r="C225" s="22">
        <f t="shared" si="19"/>
        <v>0</v>
      </c>
    </row>
    <row r="226" spans="1:4" x14ac:dyDescent="0.25">
      <c r="A226" s="6" t="s">
        <v>11</v>
      </c>
      <c r="B226">
        <v>0</v>
      </c>
      <c r="C226" s="22">
        <f t="shared" si="19"/>
        <v>0</v>
      </c>
    </row>
    <row r="227" spans="1:4" x14ac:dyDescent="0.25">
      <c r="A227" s="3" t="s">
        <v>13</v>
      </c>
      <c r="B227" s="4">
        <v>68</v>
      </c>
      <c r="C227" s="5">
        <f t="shared" si="19"/>
        <v>68</v>
      </c>
    </row>
    <row r="228" spans="1:4" x14ac:dyDescent="0.25">
      <c r="A228" s="3" t="s">
        <v>15</v>
      </c>
      <c r="B228" s="4">
        <v>14</v>
      </c>
      <c r="C228" s="5">
        <f t="shared" si="19"/>
        <v>14</v>
      </c>
    </row>
    <row r="229" spans="1:4" x14ac:dyDescent="0.25">
      <c r="A229" s="6" t="s">
        <v>6</v>
      </c>
      <c r="B229">
        <v>6</v>
      </c>
      <c r="C229" s="22">
        <f t="shared" si="19"/>
        <v>6</v>
      </c>
    </row>
    <row r="230" spans="1:4" ht="15.75" thickBot="1" x14ac:dyDescent="0.3">
      <c r="A230" s="8" t="s">
        <v>11</v>
      </c>
      <c r="B230" s="9">
        <v>8</v>
      </c>
      <c r="C230" s="23">
        <f t="shared" si="19"/>
        <v>8</v>
      </c>
    </row>
    <row r="231" spans="1:4" x14ac:dyDescent="0.25">
      <c r="A231" s="11" t="s">
        <v>16</v>
      </c>
      <c r="B231" s="12">
        <f>+B227/B221</f>
        <v>0.82926829268292679</v>
      </c>
      <c r="C231" s="13">
        <f>+C227/C221</f>
        <v>0.82926829268292679</v>
      </c>
    </row>
    <row r="232" spans="1:4" ht="15.75" thickBot="1" x14ac:dyDescent="0.3">
      <c r="A232" s="14" t="s">
        <v>4</v>
      </c>
      <c r="B232" s="15">
        <f>+B227/(B221-B229-B225-B231)</f>
        <v>0.90460739779364052</v>
      </c>
      <c r="C232" s="16">
        <f>+C227/(C221-C229-C225-C231)</f>
        <v>0.90460739779364052</v>
      </c>
    </row>
    <row r="233" spans="1:4" ht="15.75" thickBot="1" x14ac:dyDescent="0.3">
      <c r="A233" s="26"/>
      <c r="B233" s="27"/>
      <c r="C233" s="24"/>
      <c r="D233" s="48"/>
    </row>
    <row r="234" spans="1:4" x14ac:dyDescent="0.25">
      <c r="A234" s="67" t="s">
        <v>40</v>
      </c>
      <c r="B234" s="29" t="s">
        <v>1</v>
      </c>
      <c r="C234" s="30" t="s">
        <v>18</v>
      </c>
    </row>
    <row r="235" spans="1:4" x14ac:dyDescent="0.25">
      <c r="A235" s="68"/>
      <c r="B235" s="17">
        <v>37</v>
      </c>
      <c r="C235" s="22">
        <f>+B235</f>
        <v>37</v>
      </c>
    </row>
    <row r="236" spans="1:4" x14ac:dyDescent="0.25">
      <c r="A236" s="3" t="s">
        <v>5</v>
      </c>
      <c r="B236" s="4">
        <v>0</v>
      </c>
      <c r="C236" s="5">
        <f t="shared" ref="C236:C244" si="20">+B236</f>
        <v>0</v>
      </c>
    </row>
    <row r="237" spans="1:4" x14ac:dyDescent="0.25">
      <c r="A237" s="6" t="s">
        <v>8</v>
      </c>
      <c r="B237">
        <v>0</v>
      </c>
      <c r="C237" s="22">
        <f t="shared" si="20"/>
        <v>0</v>
      </c>
    </row>
    <row r="238" spans="1:4" x14ac:dyDescent="0.25">
      <c r="A238" s="3" t="s">
        <v>10</v>
      </c>
      <c r="B238" s="4">
        <v>6</v>
      </c>
      <c r="C238" s="5">
        <f t="shared" si="20"/>
        <v>6</v>
      </c>
    </row>
    <row r="239" spans="1:4" x14ac:dyDescent="0.25">
      <c r="A239" s="6" t="s">
        <v>6</v>
      </c>
      <c r="B239">
        <v>0</v>
      </c>
      <c r="C239" s="22">
        <f t="shared" si="20"/>
        <v>0</v>
      </c>
    </row>
    <row r="240" spans="1:4" x14ac:dyDescent="0.25">
      <c r="A240" s="6" t="s">
        <v>11</v>
      </c>
      <c r="B240">
        <v>0</v>
      </c>
      <c r="C240" s="22">
        <f t="shared" si="20"/>
        <v>0</v>
      </c>
    </row>
    <row r="241" spans="1:3" x14ac:dyDescent="0.25">
      <c r="A241" s="3" t="s">
        <v>13</v>
      </c>
      <c r="B241" s="4">
        <v>28</v>
      </c>
      <c r="C241" s="5">
        <f t="shared" si="20"/>
        <v>28</v>
      </c>
    </row>
    <row r="242" spans="1:3" x14ac:dyDescent="0.25">
      <c r="A242" s="3" t="s">
        <v>15</v>
      </c>
      <c r="B242" s="4">
        <v>3</v>
      </c>
      <c r="C242" s="5">
        <f t="shared" si="20"/>
        <v>3</v>
      </c>
    </row>
    <row r="243" spans="1:3" x14ac:dyDescent="0.25">
      <c r="A243" s="6" t="s">
        <v>6</v>
      </c>
      <c r="B243">
        <v>2</v>
      </c>
      <c r="C243" s="22">
        <f t="shared" si="20"/>
        <v>2</v>
      </c>
    </row>
    <row r="244" spans="1:3" ht="15.75" thickBot="1" x14ac:dyDescent="0.3">
      <c r="A244" s="8" t="s">
        <v>11</v>
      </c>
      <c r="B244" s="9">
        <v>1</v>
      </c>
      <c r="C244" s="23">
        <f t="shared" si="20"/>
        <v>1</v>
      </c>
    </row>
    <row r="245" spans="1:3" x14ac:dyDescent="0.25">
      <c r="A245" s="11" t="s">
        <v>16</v>
      </c>
      <c r="B245" s="12">
        <f>+B241/B235</f>
        <v>0.7567567567567568</v>
      </c>
      <c r="C245" s="13">
        <f>+C241/C235</f>
        <v>0.7567567567567568</v>
      </c>
    </row>
    <row r="246" spans="1:3" ht="15.75" thickBot="1" x14ac:dyDescent="0.3">
      <c r="A246" s="14" t="s">
        <v>4</v>
      </c>
      <c r="B246" s="15">
        <f>+B241/(B235-B243-B239-B245)</f>
        <v>0.81767955801104975</v>
      </c>
      <c r="C246" s="16">
        <f>+C241/(C235-C243-C239-C245)</f>
        <v>0.81767955801104975</v>
      </c>
    </row>
    <row r="247" spans="1:3" ht="15.75" thickBot="1" x14ac:dyDescent="0.3">
      <c r="A247" s="25"/>
      <c r="B247" s="27"/>
      <c r="C247" s="24"/>
    </row>
    <row r="248" spans="1:3" x14ac:dyDescent="0.25">
      <c r="A248" s="67" t="s">
        <v>39</v>
      </c>
      <c r="B248" s="29" t="s">
        <v>1</v>
      </c>
      <c r="C248" s="30" t="s">
        <v>18</v>
      </c>
    </row>
    <row r="249" spans="1:3" x14ac:dyDescent="0.25">
      <c r="A249" s="68"/>
      <c r="B249" s="17">
        <v>23</v>
      </c>
      <c r="C249" s="22">
        <f>+B249</f>
        <v>23</v>
      </c>
    </row>
    <row r="250" spans="1:3" x14ac:dyDescent="0.25">
      <c r="A250" s="3" t="s">
        <v>5</v>
      </c>
      <c r="B250" s="4">
        <v>0</v>
      </c>
      <c r="C250" s="5">
        <f t="shared" ref="C250:C258" si="21">+B250</f>
        <v>0</v>
      </c>
    </row>
    <row r="251" spans="1:3" x14ac:dyDescent="0.25">
      <c r="A251" s="6" t="s">
        <v>8</v>
      </c>
      <c r="B251">
        <v>0</v>
      </c>
      <c r="C251" s="22">
        <f t="shared" si="21"/>
        <v>0</v>
      </c>
    </row>
    <row r="252" spans="1:3" x14ac:dyDescent="0.25">
      <c r="A252" s="3" t="s">
        <v>10</v>
      </c>
      <c r="B252" s="4">
        <v>0</v>
      </c>
      <c r="C252" s="5">
        <f t="shared" si="21"/>
        <v>0</v>
      </c>
    </row>
    <row r="253" spans="1:3" x14ac:dyDescent="0.25">
      <c r="A253" s="6" t="s">
        <v>6</v>
      </c>
      <c r="B253">
        <v>0</v>
      </c>
      <c r="C253" s="22">
        <f t="shared" si="21"/>
        <v>0</v>
      </c>
    </row>
    <row r="254" spans="1:3" x14ac:dyDescent="0.25">
      <c r="A254" s="6" t="s">
        <v>11</v>
      </c>
      <c r="B254">
        <v>0</v>
      </c>
      <c r="C254" s="22">
        <f t="shared" si="21"/>
        <v>0</v>
      </c>
    </row>
    <row r="255" spans="1:3" x14ac:dyDescent="0.25">
      <c r="A255" s="3" t="s">
        <v>13</v>
      </c>
      <c r="B255" s="4">
        <v>18</v>
      </c>
      <c r="C255" s="5">
        <f t="shared" si="21"/>
        <v>18</v>
      </c>
    </row>
    <row r="256" spans="1:3" x14ac:dyDescent="0.25">
      <c r="A256" s="3" t="s">
        <v>15</v>
      </c>
      <c r="B256" s="4">
        <v>5</v>
      </c>
      <c r="C256" s="5">
        <f t="shared" si="21"/>
        <v>5</v>
      </c>
    </row>
    <row r="257" spans="1:3" x14ac:dyDescent="0.25">
      <c r="A257" s="6" t="s">
        <v>6</v>
      </c>
      <c r="B257">
        <v>2</v>
      </c>
      <c r="C257" s="22">
        <f t="shared" si="21"/>
        <v>2</v>
      </c>
    </row>
    <row r="258" spans="1:3" ht="15.75" thickBot="1" x14ac:dyDescent="0.3">
      <c r="A258" s="8" t="s">
        <v>11</v>
      </c>
      <c r="B258" s="9">
        <v>3</v>
      </c>
      <c r="C258" s="23">
        <f t="shared" si="21"/>
        <v>3</v>
      </c>
    </row>
    <row r="259" spans="1:3" x14ac:dyDescent="0.25">
      <c r="A259" s="11" t="s">
        <v>16</v>
      </c>
      <c r="B259" s="12">
        <f>+B255/B249</f>
        <v>0.78260869565217395</v>
      </c>
      <c r="C259" s="13">
        <f>+C255/C249</f>
        <v>0.78260869565217395</v>
      </c>
    </row>
    <row r="260" spans="1:3" ht="15.75" thickBot="1" x14ac:dyDescent="0.3">
      <c r="A260" s="14" t="s">
        <v>4</v>
      </c>
      <c r="B260" s="15">
        <f>+B255/(B249-B257-B253-B259)</f>
        <v>0.89032258064516134</v>
      </c>
      <c r="C260" s="16">
        <f>+C255/(C249-C257-C253-C259)</f>
        <v>0.89032258064516134</v>
      </c>
    </row>
    <row r="261" spans="1:3" ht="15.75" thickBot="1" x14ac:dyDescent="0.3">
      <c r="A261" s="25"/>
      <c r="B261" s="27"/>
      <c r="C261" s="24"/>
    </row>
    <row r="262" spans="1:3" x14ac:dyDescent="0.25">
      <c r="A262" s="67" t="s">
        <v>24</v>
      </c>
      <c r="B262" s="29" t="s">
        <v>1</v>
      </c>
      <c r="C262" s="30" t="s">
        <v>18</v>
      </c>
    </row>
    <row r="263" spans="1:3" x14ac:dyDescent="0.25">
      <c r="A263" s="68"/>
      <c r="B263" s="17">
        <v>62</v>
      </c>
      <c r="C263" s="22">
        <f>+B263</f>
        <v>62</v>
      </c>
    </row>
    <row r="264" spans="1:3" x14ac:dyDescent="0.25">
      <c r="A264" s="3" t="s">
        <v>5</v>
      </c>
      <c r="B264" s="4">
        <v>2</v>
      </c>
      <c r="C264" s="5">
        <f t="shared" ref="C264:C272" si="22">+B264</f>
        <v>2</v>
      </c>
    </row>
    <row r="265" spans="1:3" x14ac:dyDescent="0.25">
      <c r="A265" s="6" t="s">
        <v>8</v>
      </c>
      <c r="B265">
        <v>0</v>
      </c>
      <c r="C265" s="22">
        <f t="shared" si="22"/>
        <v>0</v>
      </c>
    </row>
    <row r="266" spans="1:3" x14ac:dyDescent="0.25">
      <c r="A266" s="3" t="s">
        <v>10</v>
      </c>
      <c r="B266" s="4">
        <v>0</v>
      </c>
      <c r="C266" s="5">
        <f t="shared" si="22"/>
        <v>0</v>
      </c>
    </row>
    <row r="267" spans="1:3" x14ac:dyDescent="0.25">
      <c r="A267" s="6" t="s">
        <v>6</v>
      </c>
      <c r="B267">
        <v>0</v>
      </c>
      <c r="C267" s="22">
        <f t="shared" si="22"/>
        <v>0</v>
      </c>
    </row>
    <row r="268" spans="1:3" x14ac:dyDescent="0.25">
      <c r="A268" s="6" t="s">
        <v>11</v>
      </c>
      <c r="B268">
        <v>0</v>
      </c>
      <c r="C268" s="22">
        <f t="shared" si="22"/>
        <v>0</v>
      </c>
    </row>
    <row r="269" spans="1:3" x14ac:dyDescent="0.25">
      <c r="A269" s="3" t="s">
        <v>13</v>
      </c>
      <c r="B269" s="4">
        <v>47</v>
      </c>
      <c r="C269" s="5">
        <f t="shared" si="22"/>
        <v>47</v>
      </c>
    </row>
    <row r="270" spans="1:3" x14ac:dyDescent="0.25">
      <c r="A270" s="3" t="s">
        <v>15</v>
      </c>
      <c r="B270" s="4">
        <v>13</v>
      </c>
      <c r="C270" s="5">
        <f t="shared" si="22"/>
        <v>13</v>
      </c>
    </row>
    <row r="271" spans="1:3" x14ac:dyDescent="0.25">
      <c r="A271" s="6" t="s">
        <v>6</v>
      </c>
      <c r="B271">
        <v>4</v>
      </c>
      <c r="C271" s="22">
        <f t="shared" si="22"/>
        <v>4</v>
      </c>
    </row>
    <row r="272" spans="1:3" ht="15.75" thickBot="1" x14ac:dyDescent="0.3">
      <c r="A272" s="8" t="s">
        <v>11</v>
      </c>
      <c r="B272" s="9">
        <v>9</v>
      </c>
      <c r="C272" s="23">
        <f t="shared" si="22"/>
        <v>9</v>
      </c>
    </row>
    <row r="273" spans="1:3" x14ac:dyDescent="0.25">
      <c r="A273" s="11" t="s">
        <v>16</v>
      </c>
      <c r="B273" s="12">
        <f>+B269/B263</f>
        <v>0.75806451612903225</v>
      </c>
      <c r="C273" s="13">
        <f>+C269/C263</f>
        <v>0.75806451612903225</v>
      </c>
    </row>
    <row r="274" spans="1:3" ht="15.75" thickBot="1" x14ac:dyDescent="0.3">
      <c r="A274" s="14" t="s">
        <v>4</v>
      </c>
      <c r="B274" s="15">
        <f>+B269/(B263-B271-B267-B273)</f>
        <v>0.82107635953789804</v>
      </c>
      <c r="C274" s="16">
        <f>+C269/(C263-C271-C267-C273)</f>
        <v>0.82107635953789804</v>
      </c>
    </row>
    <row r="275" spans="1:3" ht="15.75" thickBot="1" x14ac:dyDescent="0.3">
      <c r="A275" s="25"/>
      <c r="B275" s="27"/>
      <c r="C275" s="24"/>
    </row>
    <row r="276" spans="1:3" x14ac:dyDescent="0.25">
      <c r="A276" s="67" t="s">
        <v>26</v>
      </c>
      <c r="B276" s="29" t="s">
        <v>1</v>
      </c>
      <c r="C276" s="30" t="s">
        <v>18</v>
      </c>
    </row>
    <row r="277" spans="1:3" x14ac:dyDescent="0.25">
      <c r="A277" s="68"/>
      <c r="B277" s="17">
        <v>18</v>
      </c>
      <c r="C277" s="22">
        <f>+B277</f>
        <v>18</v>
      </c>
    </row>
    <row r="278" spans="1:3" x14ac:dyDescent="0.25">
      <c r="A278" s="3" t="s">
        <v>5</v>
      </c>
      <c r="B278" s="4">
        <v>0</v>
      </c>
      <c r="C278" s="5">
        <f t="shared" ref="C278:C286" si="23">+B278</f>
        <v>0</v>
      </c>
    </row>
    <row r="279" spans="1:3" x14ac:dyDescent="0.25">
      <c r="A279" s="6" t="s">
        <v>8</v>
      </c>
      <c r="B279">
        <v>0</v>
      </c>
      <c r="C279" s="22">
        <f t="shared" si="23"/>
        <v>0</v>
      </c>
    </row>
    <row r="280" spans="1:3" x14ac:dyDescent="0.25">
      <c r="A280" s="3" t="s">
        <v>10</v>
      </c>
      <c r="B280" s="4">
        <v>0</v>
      </c>
      <c r="C280" s="5">
        <f t="shared" si="23"/>
        <v>0</v>
      </c>
    </row>
    <row r="281" spans="1:3" x14ac:dyDescent="0.25">
      <c r="A281" s="6" t="s">
        <v>6</v>
      </c>
      <c r="B281">
        <v>0</v>
      </c>
      <c r="C281" s="22">
        <f t="shared" si="23"/>
        <v>0</v>
      </c>
    </row>
    <row r="282" spans="1:3" x14ac:dyDescent="0.25">
      <c r="A282" s="6" t="s">
        <v>11</v>
      </c>
      <c r="B282">
        <v>0</v>
      </c>
      <c r="C282" s="22">
        <f t="shared" si="23"/>
        <v>0</v>
      </c>
    </row>
    <row r="283" spans="1:3" x14ac:dyDescent="0.25">
      <c r="A283" s="3" t="s">
        <v>13</v>
      </c>
      <c r="B283" s="4">
        <v>15</v>
      </c>
      <c r="C283" s="5">
        <f t="shared" si="23"/>
        <v>15</v>
      </c>
    </row>
    <row r="284" spans="1:3" x14ac:dyDescent="0.25">
      <c r="A284" s="3" t="s">
        <v>15</v>
      </c>
      <c r="B284" s="4">
        <v>3</v>
      </c>
      <c r="C284" s="5">
        <f t="shared" si="23"/>
        <v>3</v>
      </c>
    </row>
    <row r="285" spans="1:3" x14ac:dyDescent="0.25">
      <c r="A285" s="6" t="s">
        <v>6</v>
      </c>
      <c r="B285">
        <v>1</v>
      </c>
      <c r="C285" s="22">
        <f t="shared" si="23"/>
        <v>1</v>
      </c>
    </row>
    <row r="286" spans="1:3" ht="15.75" thickBot="1" x14ac:dyDescent="0.3">
      <c r="A286" s="8" t="s">
        <v>11</v>
      </c>
      <c r="B286" s="9">
        <v>2</v>
      </c>
      <c r="C286" s="23">
        <f t="shared" si="23"/>
        <v>2</v>
      </c>
    </row>
    <row r="287" spans="1:3" x14ac:dyDescent="0.25">
      <c r="A287" s="11" t="s">
        <v>16</v>
      </c>
      <c r="B287" s="12">
        <f>+B283/B277</f>
        <v>0.83333333333333337</v>
      </c>
      <c r="C287" s="13">
        <f>+C283/C277</f>
        <v>0.83333333333333337</v>
      </c>
    </row>
    <row r="288" spans="1:3" ht="15.75" thickBot="1" x14ac:dyDescent="0.3">
      <c r="A288" s="14" t="s">
        <v>4</v>
      </c>
      <c r="B288" s="15">
        <f>+B283/(B277-B285-B281-B287)</f>
        <v>0.92783505154639168</v>
      </c>
      <c r="C288" s="16">
        <f>+C283/(C277-C285-C281-C287)</f>
        <v>0.92783505154639168</v>
      </c>
    </row>
    <row r="289" spans="1:16" ht="15.75" thickBot="1" x14ac:dyDescent="0.3">
      <c r="A289" s="42"/>
      <c r="B289" s="38"/>
      <c r="C289" s="38"/>
      <c r="D289" s="38"/>
      <c r="E289" s="20"/>
    </row>
    <row r="290" spans="1:16" x14ac:dyDescent="0.25">
      <c r="A290" s="77" t="s">
        <v>44</v>
      </c>
      <c r="B290" s="29" t="s">
        <v>1</v>
      </c>
      <c r="C290" s="30" t="s">
        <v>18</v>
      </c>
      <c r="E290" s="20"/>
      <c r="F290" s="34"/>
      <c r="H290" s="20"/>
      <c r="O290"/>
      <c r="P290"/>
    </row>
    <row r="291" spans="1:16" x14ac:dyDescent="0.25">
      <c r="A291" s="78"/>
      <c r="B291" s="17">
        <v>310</v>
      </c>
      <c r="C291" s="18">
        <f t="shared" ref="C291:C301" si="24">+B291</f>
        <v>310</v>
      </c>
      <c r="E291" s="25"/>
      <c r="F291" s="34"/>
      <c r="H291" s="20"/>
      <c r="O291"/>
      <c r="P291"/>
    </row>
    <row r="292" spans="1:16" ht="15" customHeight="1" x14ac:dyDescent="0.25">
      <c r="A292" s="3" t="s">
        <v>5</v>
      </c>
      <c r="B292" s="4">
        <v>14</v>
      </c>
      <c r="C292" s="5">
        <f t="shared" si="24"/>
        <v>14</v>
      </c>
      <c r="E292" s="25"/>
      <c r="F292" s="34"/>
      <c r="H292" s="20"/>
      <c r="O292"/>
      <c r="P292"/>
    </row>
    <row r="293" spans="1:16" x14ac:dyDescent="0.25">
      <c r="A293" s="6" t="s">
        <v>6</v>
      </c>
      <c r="B293">
        <v>0</v>
      </c>
      <c r="C293" s="22">
        <f t="shared" si="24"/>
        <v>0</v>
      </c>
      <c r="E293" s="20"/>
      <c r="F293" s="34"/>
      <c r="H293" s="20"/>
      <c r="O293"/>
      <c r="P293"/>
    </row>
    <row r="294" spans="1:16" ht="15" customHeight="1" x14ac:dyDescent="0.25">
      <c r="A294" s="6" t="s">
        <v>8</v>
      </c>
      <c r="B294">
        <v>0</v>
      </c>
      <c r="C294" s="22">
        <f t="shared" si="24"/>
        <v>0</v>
      </c>
      <c r="E294" s="20"/>
      <c r="F294" s="34"/>
      <c r="H294" s="20"/>
      <c r="O294"/>
      <c r="P294"/>
    </row>
    <row r="295" spans="1:16" x14ac:dyDescent="0.25">
      <c r="A295" s="3" t="s">
        <v>10</v>
      </c>
      <c r="B295" s="4">
        <v>4</v>
      </c>
      <c r="C295" s="5">
        <f t="shared" si="24"/>
        <v>4</v>
      </c>
      <c r="E295" s="20"/>
      <c r="F295" s="34"/>
      <c r="H295" s="20"/>
      <c r="O295"/>
      <c r="P295"/>
    </row>
    <row r="296" spans="1:16" x14ac:dyDescent="0.25">
      <c r="A296" s="6" t="s">
        <v>6</v>
      </c>
      <c r="B296">
        <v>1</v>
      </c>
      <c r="C296" s="22">
        <f t="shared" si="24"/>
        <v>1</v>
      </c>
      <c r="E296" s="20"/>
      <c r="F296" s="34"/>
      <c r="H296" s="20"/>
      <c r="O296"/>
      <c r="P296"/>
    </row>
    <row r="297" spans="1:16" x14ac:dyDescent="0.25">
      <c r="A297" s="6" t="s">
        <v>11</v>
      </c>
      <c r="B297">
        <v>3</v>
      </c>
      <c r="C297" s="22">
        <f t="shared" si="24"/>
        <v>3</v>
      </c>
      <c r="E297" s="20"/>
      <c r="F297" s="34"/>
      <c r="H297" s="20"/>
      <c r="O297"/>
      <c r="P297"/>
    </row>
    <row r="298" spans="1:16" ht="15" customHeight="1" x14ac:dyDescent="0.25">
      <c r="A298" s="3" t="s">
        <v>13</v>
      </c>
      <c r="B298" s="4">
        <v>259</v>
      </c>
      <c r="C298" s="5">
        <f t="shared" si="24"/>
        <v>259</v>
      </c>
      <c r="F298" s="34"/>
      <c r="H298" s="20"/>
      <c r="O298"/>
      <c r="P298"/>
    </row>
    <row r="299" spans="1:16" x14ac:dyDescent="0.25">
      <c r="A299" s="3" t="s">
        <v>15</v>
      </c>
      <c r="B299" s="4">
        <v>33</v>
      </c>
      <c r="C299" s="5">
        <f t="shared" si="24"/>
        <v>33</v>
      </c>
      <c r="F299" s="34"/>
      <c r="H299" s="20"/>
      <c r="O299"/>
      <c r="P299"/>
    </row>
    <row r="300" spans="1:16" ht="15" customHeight="1" x14ac:dyDescent="0.25">
      <c r="A300" s="6" t="s">
        <v>6</v>
      </c>
      <c r="B300" s="50">
        <v>11</v>
      </c>
      <c r="C300" s="22">
        <f t="shared" si="24"/>
        <v>11</v>
      </c>
      <c r="F300" s="34"/>
      <c r="H300" s="20"/>
      <c r="O300"/>
      <c r="P300"/>
    </row>
    <row r="301" spans="1:16" ht="15.75" customHeight="1" thickBot="1" x14ac:dyDescent="0.3">
      <c r="A301" s="8" t="s">
        <v>11</v>
      </c>
      <c r="B301" s="9">
        <v>22</v>
      </c>
      <c r="C301" s="23">
        <f t="shared" si="24"/>
        <v>22</v>
      </c>
      <c r="F301" s="34"/>
      <c r="H301" s="20"/>
      <c r="O301"/>
      <c r="P301"/>
    </row>
    <row r="302" spans="1:16" ht="15" customHeight="1" x14ac:dyDescent="0.25">
      <c r="A302" s="11" t="s">
        <v>16</v>
      </c>
      <c r="B302" s="12">
        <f>+B298/B291</f>
        <v>0.8354838709677419</v>
      </c>
      <c r="C302" s="13">
        <f>+C298/C291</f>
        <v>0.8354838709677419</v>
      </c>
      <c r="F302" s="34"/>
      <c r="H302" s="20"/>
      <c r="J302" s="21"/>
      <c r="K302" s="21"/>
      <c r="O302"/>
      <c r="P302"/>
    </row>
    <row r="303" spans="1:16" ht="15.75" customHeight="1" thickBot="1" x14ac:dyDescent="0.3">
      <c r="A303" s="14" t="s">
        <v>4</v>
      </c>
      <c r="B303" s="15">
        <f t="shared" ref="B303:C303" si="25">+B298/(B291-B300-B296-B293)</f>
        <v>0.86912751677852351</v>
      </c>
      <c r="C303" s="16">
        <f t="shared" si="25"/>
        <v>0.86912751677852351</v>
      </c>
      <c r="F303" s="35"/>
      <c r="H303" s="20"/>
      <c r="J303" s="21"/>
      <c r="K303" s="21"/>
      <c r="O303"/>
      <c r="P303"/>
    </row>
    <row r="304" spans="1:16" ht="15.75" customHeight="1" thickBot="1" x14ac:dyDescent="0.3">
      <c r="F304" s="34"/>
      <c r="H304" s="20"/>
      <c r="O304"/>
      <c r="P304"/>
    </row>
    <row r="305" spans="1:16" ht="15" customHeight="1" x14ac:dyDescent="0.25">
      <c r="A305" s="67" t="s">
        <v>31</v>
      </c>
      <c r="B305" s="29" t="s">
        <v>1</v>
      </c>
      <c r="C305" s="30" t="s">
        <v>18</v>
      </c>
      <c r="F305" s="34"/>
      <c r="H305" s="20"/>
      <c r="O305"/>
      <c r="P305"/>
    </row>
    <row r="306" spans="1:16" x14ac:dyDescent="0.25">
      <c r="A306" s="68"/>
      <c r="B306" s="17">
        <v>31</v>
      </c>
      <c r="C306" s="18">
        <f>+B306</f>
        <v>31</v>
      </c>
      <c r="D306" s="19"/>
      <c r="F306" s="36"/>
      <c r="H306" s="20"/>
      <c r="O306"/>
      <c r="P306"/>
    </row>
    <row r="307" spans="1:16" x14ac:dyDescent="0.25">
      <c r="A307" s="3" t="s">
        <v>5</v>
      </c>
      <c r="B307" s="4">
        <v>0</v>
      </c>
      <c r="C307" s="5">
        <f t="shared" ref="C307:C315" si="26">+B307</f>
        <v>0</v>
      </c>
      <c r="F307" s="36"/>
      <c r="H307" s="20"/>
      <c r="O307"/>
      <c r="P307"/>
    </row>
    <row r="308" spans="1:16" ht="15" customHeight="1" x14ac:dyDescent="0.25">
      <c r="A308" s="6" t="s">
        <v>8</v>
      </c>
      <c r="B308">
        <v>0</v>
      </c>
      <c r="C308" s="18">
        <f t="shared" si="26"/>
        <v>0</v>
      </c>
      <c r="F308" s="35"/>
      <c r="H308" s="20"/>
      <c r="O308"/>
      <c r="P308"/>
    </row>
    <row r="309" spans="1:16" ht="15" customHeight="1" x14ac:dyDescent="0.25">
      <c r="A309" s="3" t="s">
        <v>10</v>
      </c>
      <c r="B309" s="4">
        <v>1</v>
      </c>
      <c r="C309" s="5">
        <f t="shared" si="26"/>
        <v>1</v>
      </c>
      <c r="F309" s="34"/>
      <c r="H309" s="20"/>
      <c r="O309"/>
      <c r="P309"/>
    </row>
    <row r="310" spans="1:16" x14ac:dyDescent="0.25">
      <c r="A310" s="6" t="s">
        <v>6</v>
      </c>
      <c r="B310">
        <v>1</v>
      </c>
      <c r="C310" s="22">
        <f t="shared" si="26"/>
        <v>1</v>
      </c>
      <c r="F310" s="34"/>
      <c r="H310" s="20"/>
      <c r="O310"/>
      <c r="P310"/>
    </row>
    <row r="311" spans="1:16" x14ac:dyDescent="0.25">
      <c r="A311" s="6" t="s">
        <v>11</v>
      </c>
      <c r="B311">
        <v>0</v>
      </c>
      <c r="C311" s="22">
        <f t="shared" si="26"/>
        <v>0</v>
      </c>
      <c r="F311" s="34"/>
      <c r="H311" s="20"/>
      <c r="O311"/>
      <c r="P311"/>
    </row>
    <row r="312" spans="1:16" x14ac:dyDescent="0.25">
      <c r="A312" s="3" t="s">
        <v>13</v>
      </c>
      <c r="B312" s="4">
        <v>21</v>
      </c>
      <c r="C312" s="5">
        <f t="shared" si="26"/>
        <v>21</v>
      </c>
      <c r="F312" s="34"/>
      <c r="H312" s="20"/>
      <c r="O312"/>
      <c r="P312"/>
    </row>
    <row r="313" spans="1:16" x14ac:dyDescent="0.25">
      <c r="A313" s="3" t="s">
        <v>15</v>
      </c>
      <c r="B313" s="4">
        <v>9</v>
      </c>
      <c r="C313" s="5">
        <f t="shared" si="26"/>
        <v>9</v>
      </c>
      <c r="F313" s="34"/>
      <c r="H313" s="20"/>
      <c r="O313"/>
      <c r="P313"/>
    </row>
    <row r="314" spans="1:16" x14ac:dyDescent="0.25">
      <c r="A314" s="6" t="s">
        <v>6</v>
      </c>
      <c r="B314">
        <v>8</v>
      </c>
      <c r="C314" s="22">
        <f t="shared" si="26"/>
        <v>8</v>
      </c>
      <c r="F314" s="34"/>
      <c r="H314" s="20"/>
      <c r="O314"/>
      <c r="P314"/>
    </row>
    <row r="315" spans="1:16" ht="15.75" thickBot="1" x14ac:dyDescent="0.3">
      <c r="A315" s="8" t="s">
        <v>11</v>
      </c>
      <c r="B315" s="9">
        <v>1</v>
      </c>
      <c r="C315" s="18">
        <f t="shared" si="26"/>
        <v>1</v>
      </c>
      <c r="F315" s="35"/>
      <c r="H315" s="20"/>
      <c r="O315"/>
      <c r="P315"/>
    </row>
    <row r="316" spans="1:16" x14ac:dyDescent="0.25">
      <c r="A316" s="11" t="s">
        <v>16</v>
      </c>
      <c r="B316" s="12">
        <f>+B312/B306</f>
        <v>0.67741935483870963</v>
      </c>
      <c r="C316" s="13">
        <f>+C312/C306</f>
        <v>0.67741935483870963</v>
      </c>
      <c r="D316" s="43"/>
      <c r="F316" s="34"/>
    </row>
    <row r="317" spans="1:16" ht="15.75" thickBot="1" x14ac:dyDescent="0.3">
      <c r="A317" s="14" t="s">
        <v>4</v>
      </c>
      <c r="B317" s="15">
        <f>+B312/(B306-B314-B310-B316)</f>
        <v>0.98487140695915276</v>
      </c>
      <c r="C317" s="16">
        <f>+C312/(C306-C314-C310-C316)</f>
        <v>0.98487140695915276</v>
      </c>
      <c r="D317" s="27"/>
      <c r="F317" s="34"/>
    </row>
    <row r="318" spans="1:16" ht="15.75" thickBot="1" x14ac:dyDescent="0.3">
      <c r="A318" s="26"/>
      <c r="B318" s="27"/>
      <c r="C318" s="24"/>
      <c r="D318" s="27"/>
      <c r="F318" s="34"/>
    </row>
    <row r="319" spans="1:16" x14ac:dyDescent="0.25">
      <c r="A319" s="67" t="s">
        <v>46</v>
      </c>
      <c r="B319" s="29" t="s">
        <v>1</v>
      </c>
      <c r="C319" s="30" t="s">
        <v>18</v>
      </c>
      <c r="F319" s="36"/>
    </row>
    <row r="320" spans="1:16" x14ac:dyDescent="0.25">
      <c r="A320" s="68"/>
      <c r="B320" s="17">
        <v>9</v>
      </c>
      <c r="C320" s="18">
        <f>+B320</f>
        <v>9</v>
      </c>
      <c r="D320" s="24"/>
      <c r="F320" s="35"/>
    </row>
    <row r="321" spans="1:6" x14ac:dyDescent="0.25">
      <c r="A321" s="3" t="s">
        <v>5</v>
      </c>
      <c r="B321" s="4">
        <v>0</v>
      </c>
      <c r="C321" s="5">
        <f t="shared" ref="C321:C329" si="27">+B321</f>
        <v>0</v>
      </c>
      <c r="F321" s="34"/>
    </row>
    <row r="322" spans="1:6" x14ac:dyDescent="0.25">
      <c r="A322" s="6" t="s">
        <v>8</v>
      </c>
      <c r="B322">
        <v>0</v>
      </c>
      <c r="C322" s="22">
        <f t="shared" si="27"/>
        <v>0</v>
      </c>
      <c r="F322" s="34"/>
    </row>
    <row r="323" spans="1:6" x14ac:dyDescent="0.25">
      <c r="A323" s="3" t="s">
        <v>10</v>
      </c>
      <c r="B323" s="4">
        <v>0</v>
      </c>
      <c r="C323" s="5">
        <f t="shared" si="27"/>
        <v>0</v>
      </c>
      <c r="F323" s="34"/>
    </row>
    <row r="324" spans="1:6" x14ac:dyDescent="0.25">
      <c r="A324" s="6" t="s">
        <v>6</v>
      </c>
      <c r="B324">
        <v>0</v>
      </c>
      <c r="C324" s="22">
        <f t="shared" si="27"/>
        <v>0</v>
      </c>
    </row>
    <row r="325" spans="1:6" x14ac:dyDescent="0.25">
      <c r="A325" s="6" t="s">
        <v>11</v>
      </c>
      <c r="B325">
        <v>0</v>
      </c>
      <c r="C325" s="22">
        <f t="shared" si="27"/>
        <v>0</v>
      </c>
    </row>
    <row r="326" spans="1:6" x14ac:dyDescent="0.25">
      <c r="A326" s="3" t="s">
        <v>13</v>
      </c>
      <c r="B326" s="4">
        <v>6</v>
      </c>
      <c r="C326" s="5">
        <f t="shared" si="27"/>
        <v>6</v>
      </c>
    </row>
    <row r="327" spans="1:6" x14ac:dyDescent="0.25">
      <c r="A327" s="3" t="s">
        <v>15</v>
      </c>
      <c r="B327" s="4">
        <v>3</v>
      </c>
      <c r="C327" s="5">
        <f t="shared" si="27"/>
        <v>3</v>
      </c>
    </row>
    <row r="328" spans="1:6" x14ac:dyDescent="0.25">
      <c r="A328" s="6" t="s">
        <v>6</v>
      </c>
      <c r="B328">
        <v>1</v>
      </c>
      <c r="C328" s="22">
        <f t="shared" si="27"/>
        <v>1</v>
      </c>
    </row>
    <row r="329" spans="1:6" ht="15.75" thickBot="1" x14ac:dyDescent="0.3">
      <c r="A329" s="8" t="s">
        <v>11</v>
      </c>
      <c r="B329" s="9">
        <v>2</v>
      </c>
      <c r="C329" s="23">
        <f t="shared" si="27"/>
        <v>2</v>
      </c>
    </row>
    <row r="330" spans="1:6" x14ac:dyDescent="0.25">
      <c r="A330" s="11" t="s">
        <v>16</v>
      </c>
      <c r="B330" s="12">
        <f>+B326/B320</f>
        <v>0.66666666666666663</v>
      </c>
      <c r="C330" s="13">
        <f>+C326/C320</f>
        <v>0.66666666666666663</v>
      </c>
    </row>
    <row r="331" spans="1:6" ht="15.75" thickBot="1" x14ac:dyDescent="0.3">
      <c r="A331" s="14" t="s">
        <v>4</v>
      </c>
      <c r="B331" s="15">
        <f>+B326/(B320-B328-B324-B330)</f>
        <v>0.81818181818181823</v>
      </c>
      <c r="C331" s="16">
        <f>+C326/(C320-C328-C324-C330)</f>
        <v>0.81818181818181823</v>
      </c>
    </row>
    <row r="332" spans="1:6" ht="15.75" thickBot="1" x14ac:dyDescent="0.3"/>
    <row r="333" spans="1:6" x14ac:dyDescent="0.25">
      <c r="A333" s="67" t="s">
        <v>21</v>
      </c>
      <c r="B333" s="29" t="s">
        <v>1</v>
      </c>
      <c r="C333" s="30" t="s">
        <v>18</v>
      </c>
      <c r="F333" s="36"/>
    </row>
    <row r="334" spans="1:6" x14ac:dyDescent="0.25">
      <c r="A334" s="68"/>
      <c r="B334" s="17">
        <v>147</v>
      </c>
      <c r="C334" s="18">
        <f>+B334</f>
        <v>147</v>
      </c>
      <c r="D334" s="24"/>
      <c r="F334" s="35"/>
    </row>
    <row r="335" spans="1:6" x14ac:dyDescent="0.25">
      <c r="A335" s="3" t="s">
        <v>5</v>
      </c>
      <c r="B335" s="4">
        <v>0</v>
      </c>
      <c r="C335" s="5">
        <f t="shared" ref="C335:C343" si="28">+B335</f>
        <v>0</v>
      </c>
      <c r="F335" s="34"/>
    </row>
    <row r="336" spans="1:6" x14ac:dyDescent="0.25">
      <c r="A336" s="6" t="s">
        <v>8</v>
      </c>
      <c r="B336">
        <v>0</v>
      </c>
      <c r="C336" s="22">
        <f t="shared" si="28"/>
        <v>0</v>
      </c>
      <c r="F336" s="34"/>
    </row>
    <row r="337" spans="1:6" x14ac:dyDescent="0.25">
      <c r="A337" s="3" t="s">
        <v>10</v>
      </c>
      <c r="B337" s="4">
        <v>0</v>
      </c>
      <c r="C337" s="5">
        <f t="shared" si="28"/>
        <v>0</v>
      </c>
      <c r="F337" s="34"/>
    </row>
    <row r="338" spans="1:6" x14ac:dyDescent="0.25">
      <c r="A338" s="6" t="s">
        <v>6</v>
      </c>
      <c r="B338">
        <v>0</v>
      </c>
      <c r="C338" s="22">
        <f t="shared" si="28"/>
        <v>0</v>
      </c>
    </row>
    <row r="339" spans="1:6" x14ac:dyDescent="0.25">
      <c r="A339" s="6" t="s">
        <v>11</v>
      </c>
      <c r="B339">
        <v>0</v>
      </c>
      <c r="C339" s="22">
        <f t="shared" si="28"/>
        <v>0</v>
      </c>
    </row>
    <row r="340" spans="1:6" x14ac:dyDescent="0.25">
      <c r="A340" s="3" t="s">
        <v>13</v>
      </c>
      <c r="B340" s="4">
        <v>130</v>
      </c>
      <c r="C340" s="5">
        <f t="shared" si="28"/>
        <v>130</v>
      </c>
    </row>
    <row r="341" spans="1:6" x14ac:dyDescent="0.25">
      <c r="A341" s="3" t="s">
        <v>15</v>
      </c>
      <c r="B341" s="4">
        <v>17</v>
      </c>
      <c r="C341" s="5">
        <f t="shared" si="28"/>
        <v>17</v>
      </c>
    </row>
    <row r="342" spans="1:6" x14ac:dyDescent="0.25">
      <c r="A342" s="6" t="s">
        <v>6</v>
      </c>
      <c r="B342">
        <v>11</v>
      </c>
      <c r="C342" s="22">
        <f t="shared" si="28"/>
        <v>11</v>
      </c>
    </row>
    <row r="343" spans="1:6" ht="15.75" thickBot="1" x14ac:dyDescent="0.3">
      <c r="A343" s="8" t="s">
        <v>11</v>
      </c>
      <c r="B343" s="9">
        <v>6</v>
      </c>
      <c r="C343" s="23">
        <f t="shared" si="28"/>
        <v>6</v>
      </c>
    </row>
    <row r="344" spans="1:6" x14ac:dyDescent="0.25">
      <c r="A344" s="11" t="s">
        <v>16</v>
      </c>
      <c r="B344" s="12">
        <f>+B340/B334</f>
        <v>0.88435374149659862</v>
      </c>
      <c r="C344" s="13">
        <f>+C340/C334</f>
        <v>0.88435374149659862</v>
      </c>
    </row>
    <row r="345" spans="1:6" ht="15.75" thickBot="1" x14ac:dyDescent="0.3">
      <c r="A345" s="14" t="s">
        <v>4</v>
      </c>
      <c r="B345" s="15">
        <f>+B340/(B334-B342-B338-B344)</f>
        <v>0.962138757426241</v>
      </c>
      <c r="C345" s="16">
        <f>+C340/(C334-C342-C338-C344)</f>
        <v>0.962138757426241</v>
      </c>
    </row>
    <row r="346" spans="1:6" ht="15.75" thickBot="1" x14ac:dyDescent="0.3"/>
    <row r="347" spans="1:6" x14ac:dyDescent="0.25">
      <c r="A347" s="67" t="s">
        <v>30</v>
      </c>
      <c r="B347" s="29" t="s">
        <v>1</v>
      </c>
      <c r="C347" s="30" t="s">
        <v>18</v>
      </c>
    </row>
    <row r="348" spans="1:6" x14ac:dyDescent="0.25">
      <c r="A348" s="68"/>
      <c r="B348" s="17">
        <v>31</v>
      </c>
      <c r="C348" s="22">
        <f>+B348</f>
        <v>31</v>
      </c>
    </row>
    <row r="349" spans="1:6" x14ac:dyDescent="0.25">
      <c r="A349" s="3" t="s">
        <v>5</v>
      </c>
      <c r="B349" s="4">
        <v>0</v>
      </c>
      <c r="C349" s="5">
        <f t="shared" ref="C349:C357" si="29">+B349</f>
        <v>0</v>
      </c>
    </row>
    <row r="350" spans="1:6" x14ac:dyDescent="0.25">
      <c r="A350" s="6" t="s">
        <v>8</v>
      </c>
      <c r="B350">
        <v>0</v>
      </c>
      <c r="C350" s="22">
        <f t="shared" si="29"/>
        <v>0</v>
      </c>
    </row>
    <row r="351" spans="1:6" x14ac:dyDescent="0.25">
      <c r="A351" s="3" t="s">
        <v>10</v>
      </c>
      <c r="B351" s="4">
        <v>0</v>
      </c>
      <c r="C351" s="5">
        <f t="shared" si="29"/>
        <v>0</v>
      </c>
    </row>
    <row r="352" spans="1:6" x14ac:dyDescent="0.25">
      <c r="A352" s="6" t="s">
        <v>6</v>
      </c>
      <c r="B352">
        <v>0</v>
      </c>
      <c r="C352" s="22">
        <f t="shared" si="29"/>
        <v>0</v>
      </c>
    </row>
    <row r="353" spans="1:3" x14ac:dyDescent="0.25">
      <c r="A353" s="6" t="s">
        <v>11</v>
      </c>
      <c r="B353">
        <v>0</v>
      </c>
      <c r="C353" s="22">
        <f t="shared" si="29"/>
        <v>0</v>
      </c>
    </row>
    <row r="354" spans="1:3" x14ac:dyDescent="0.25">
      <c r="A354" s="3" t="s">
        <v>13</v>
      </c>
      <c r="B354" s="4">
        <v>27</v>
      </c>
      <c r="C354" s="5">
        <f t="shared" si="29"/>
        <v>27</v>
      </c>
    </row>
    <row r="355" spans="1:3" x14ac:dyDescent="0.25">
      <c r="A355" s="3" t="s">
        <v>15</v>
      </c>
      <c r="B355" s="4">
        <v>4</v>
      </c>
      <c r="C355" s="5">
        <f t="shared" si="29"/>
        <v>4</v>
      </c>
    </row>
    <row r="356" spans="1:3" x14ac:dyDescent="0.25">
      <c r="A356" s="6" t="s">
        <v>6</v>
      </c>
      <c r="B356">
        <v>2</v>
      </c>
      <c r="C356" s="22">
        <f t="shared" si="29"/>
        <v>2</v>
      </c>
    </row>
    <row r="357" spans="1:3" ht="15.75" thickBot="1" x14ac:dyDescent="0.3">
      <c r="A357" s="8" t="s">
        <v>11</v>
      </c>
      <c r="B357" s="9">
        <v>2</v>
      </c>
      <c r="C357" s="23">
        <f t="shared" si="29"/>
        <v>2</v>
      </c>
    </row>
    <row r="358" spans="1:3" x14ac:dyDescent="0.25">
      <c r="A358" s="11" t="s">
        <v>16</v>
      </c>
      <c r="B358" s="12">
        <f>+B354/B348</f>
        <v>0.87096774193548387</v>
      </c>
      <c r="C358" s="13">
        <f>+C354/C348</f>
        <v>0.87096774193548387</v>
      </c>
    </row>
    <row r="359" spans="1:3" ht="15.75" thickBot="1" x14ac:dyDescent="0.3">
      <c r="A359" s="14" t="s">
        <v>4</v>
      </c>
      <c r="B359" s="15">
        <f>+B354/(B348-B356-B352-B358)</f>
        <v>0.95986238532110091</v>
      </c>
      <c r="C359" s="16">
        <f>+C354/(C348-C356-C352-C358)</f>
        <v>0.95986238532110091</v>
      </c>
    </row>
  </sheetData>
  <sortState xmlns:xlrd2="http://schemas.microsoft.com/office/spreadsheetml/2017/richdata2" ref="I8:I304">
    <sortCondition ref="I8:I304"/>
  </sortState>
  <mergeCells count="28">
    <mergeCell ref="A319:A320"/>
    <mergeCell ref="A206:A207"/>
    <mergeCell ref="A1:E1"/>
    <mergeCell ref="A3:E3"/>
    <mergeCell ref="A4:E4"/>
    <mergeCell ref="A6:A7"/>
    <mergeCell ref="A36:A37"/>
    <mergeCell ref="A21:A22"/>
    <mergeCell ref="A66:A67"/>
    <mergeCell ref="A51:A52"/>
    <mergeCell ref="A192:A193"/>
    <mergeCell ref="A164:A165"/>
    <mergeCell ref="A347:A348"/>
    <mergeCell ref="A333:A334"/>
    <mergeCell ref="A150:A151"/>
    <mergeCell ref="A80:A81"/>
    <mergeCell ref="A234:A235"/>
    <mergeCell ref="A305:A306"/>
    <mergeCell ref="A248:A249"/>
    <mergeCell ref="A290:A291"/>
    <mergeCell ref="A108:A109"/>
    <mergeCell ref="A136:A137"/>
    <mergeCell ref="A276:A277"/>
    <mergeCell ref="A178:A179"/>
    <mergeCell ref="A122:A123"/>
    <mergeCell ref="A262:A263"/>
    <mergeCell ref="A220:A221"/>
    <mergeCell ref="A94:A95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2025</Filtro>
    <Orden xmlns="8cf1b8fd-72df-4c21-8306-a5f720778edf">215</Orden>
    <Formato xmlns="8cf1b8fd-72df-4c21-8306-a5f720778edf">/Style%20Library/Images/xls.svg</Formato>
  </documentManagement>
</p:properties>
</file>

<file path=customXml/itemProps1.xml><?xml version="1.0" encoding="utf-8"?>
<ds:datastoreItem xmlns:ds="http://schemas.openxmlformats.org/officeDocument/2006/customXml" ds:itemID="{F9DAC6FB-D47B-48A9-AC3B-938071258A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f1b8fd-72df-4c21-8306-a5f720778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F0B3E33-D4A9-445C-868A-F1817F04A0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2BF5CE-3692-479D-8B50-2593DDD8AC32}">
  <ds:schemaRefs>
    <ds:schemaRef ds:uri="http://schemas.microsoft.com/office/2006/metadata/properties"/>
    <ds:schemaRef ds:uri="http://schemas.microsoft.com/office/infopath/2007/PartnerControls"/>
    <ds:schemaRef ds:uri="8cf1b8fd-72df-4c21-8306-a5f720778edf"/>
  </ds:schemaRefs>
</ds:datastoreItem>
</file>

<file path=docMetadata/LabelInfo.xml><?xml version="1.0" encoding="utf-8"?>
<clbl:labelList xmlns:clbl="http://schemas.microsoft.com/office/2020/mipLabelMetadata">
  <clbl:label id="{292755c0-f07b-4b91-bb6e-87338209cc96}" enabled="0" method="" siteId="{292755c0-f07b-4b91-bb6e-87338209cc9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01</vt:lpstr>
      <vt:lpstr>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MARZO 2025</dc:title>
  <dc:creator>ASUS</dc:creator>
  <cp:lastModifiedBy>Juan David Dominguez Arrieta</cp:lastModifiedBy>
  <dcterms:created xsi:type="dcterms:W3CDTF">2020-03-27T16:34:22Z</dcterms:created>
  <dcterms:modified xsi:type="dcterms:W3CDTF">2025-04-21T20:27:54Z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